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89\Desktop\"/>
    </mc:Choice>
  </mc:AlternateContent>
  <xr:revisionPtr revIDLastSave="0" documentId="13_ncr:1_{A6716DCC-42A2-4857-952C-A74859F7491D}" xr6:coauthVersionLast="47" xr6:coauthVersionMax="47" xr10:uidLastSave="{00000000-0000-0000-0000-000000000000}"/>
  <bookViews>
    <workbookView xWindow="-108" yWindow="-108" windowWidth="23256" windowHeight="12456" tabRatio="362" firstSheet="2" activeTab="2" xr2:uid="{00000000-000D-0000-FFFF-FFFF00000000}"/>
  </bookViews>
  <sheets>
    <sheet name="V0" sheetId="1" state="hidden" r:id="rId1"/>
    <sheet name="V1" sheetId="3" state="hidden" r:id="rId2"/>
    <sheet name="sheet1" sheetId="7" r:id="rId3"/>
  </sheets>
  <definedNames>
    <definedName name="_xlnm._FilterDatabase" localSheetId="2" hidden="1">sheet1!$A$2:$H$14</definedName>
    <definedName name="_xlnm._FilterDatabase" localSheetId="0" hidden="1">V0!$A$3:$P$151</definedName>
    <definedName name="_xlnm._FilterDatabase" localSheetId="1" hidden="1">'V1'!$A$3:$P$151</definedName>
    <definedName name="_xlnm.Print_Titles" localSheetId="2">sheet1!$1:$2</definedName>
    <definedName name="_xlnm.Print_Titles" localSheetId="0">V0!$2:$3</definedName>
    <definedName name="_xlnm.Print_Titles" localSheetId="1">'V1'!$2:$3</definedName>
  </definedNames>
  <calcPr calcId="191029"/>
</workbook>
</file>

<file path=xl/calcChain.xml><?xml version="1.0" encoding="utf-8"?>
<calcChain xmlns="http://schemas.openxmlformats.org/spreadsheetml/2006/main">
  <c r="F14" i="7" l="1"/>
  <c r="N181" i="3"/>
  <c r="M181" i="3"/>
  <c r="K181" i="3"/>
  <c r="J181" i="3"/>
  <c r="E181" i="3"/>
  <c r="D181" i="3"/>
  <c r="C181" i="3"/>
  <c r="J151" i="3"/>
  <c r="E151" i="3"/>
  <c r="D151" i="3"/>
  <c r="J150" i="3"/>
  <c r="K142" i="3"/>
  <c r="J142" i="3"/>
  <c r="K136" i="3"/>
  <c r="J136" i="3"/>
  <c r="K129" i="3"/>
  <c r="J129" i="3"/>
  <c r="C116" i="3"/>
  <c r="C115" i="3"/>
  <c r="K114" i="3"/>
  <c r="J114" i="3"/>
  <c r="K104" i="3"/>
  <c r="J104" i="3"/>
  <c r="M89" i="3"/>
  <c r="L89" i="3"/>
  <c r="K89" i="3"/>
  <c r="J89" i="3"/>
  <c r="N88" i="3"/>
  <c r="M88" i="3"/>
  <c r="L88" i="3"/>
  <c r="K88" i="3"/>
  <c r="J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N63" i="3"/>
  <c r="M63" i="3"/>
  <c r="L63" i="3"/>
  <c r="K63" i="3"/>
  <c r="J63" i="3"/>
  <c r="K62" i="3"/>
  <c r="K61" i="3"/>
  <c r="K60" i="3"/>
  <c r="K59" i="3"/>
  <c r="K58" i="3"/>
  <c r="K57" i="3"/>
  <c r="K56" i="3"/>
  <c r="K55" i="3"/>
  <c r="K54" i="3"/>
  <c r="K53" i="3"/>
  <c r="K52" i="3"/>
  <c r="K51" i="3"/>
  <c r="N50" i="3"/>
  <c r="M50" i="3"/>
  <c r="L50" i="3"/>
  <c r="K50" i="3"/>
  <c r="J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5" i="3"/>
  <c r="M25" i="3"/>
  <c r="L25" i="3"/>
  <c r="K25" i="3"/>
  <c r="J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J181" i="1"/>
  <c r="E181" i="1"/>
  <c r="D181" i="1"/>
  <c r="C181" i="1"/>
  <c r="J151" i="1"/>
  <c r="E151" i="1"/>
  <c r="D151" i="1"/>
  <c r="K150" i="1"/>
  <c r="J150" i="1"/>
  <c r="K142" i="1"/>
  <c r="J142" i="1"/>
  <c r="K136" i="1"/>
  <c r="J136" i="1"/>
  <c r="K129" i="1"/>
  <c r="J129" i="1"/>
  <c r="C115" i="1"/>
  <c r="K114" i="1"/>
  <c r="J114" i="1"/>
  <c r="K104" i="1"/>
  <c r="J104" i="1"/>
  <c r="M89" i="1"/>
  <c r="L89" i="1"/>
  <c r="K89" i="1"/>
  <c r="J89" i="1"/>
  <c r="N88" i="1"/>
  <c r="M88" i="1"/>
  <c r="L88" i="1"/>
  <c r="K88" i="1"/>
  <c r="J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N63" i="1"/>
  <c r="M63" i="1"/>
  <c r="L63" i="1"/>
  <c r="K63" i="1"/>
  <c r="J63" i="1"/>
  <c r="K62" i="1"/>
  <c r="K61" i="1"/>
  <c r="K60" i="1"/>
  <c r="K59" i="1"/>
  <c r="K58" i="1"/>
  <c r="K57" i="1"/>
  <c r="K56" i="1"/>
  <c r="K55" i="1"/>
  <c r="K54" i="1"/>
  <c r="K53" i="1"/>
  <c r="K52" i="1"/>
  <c r="K51" i="1"/>
  <c r="N50" i="1"/>
  <c r="M50" i="1"/>
  <c r="L50" i="1"/>
  <c r="K50" i="1"/>
  <c r="J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N25" i="1"/>
  <c r="M25" i="1"/>
  <c r="L25" i="1"/>
  <c r="K25" i="1"/>
  <c r="J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<sst xmlns="http://schemas.openxmlformats.org/spreadsheetml/2006/main" count="1626" uniqueCount="281">
  <si>
    <t>云南中烟2023年毕业生招聘计划表</t>
  </si>
  <si>
    <t>序号</t>
  </si>
  <si>
    <t>单位</t>
  </si>
  <si>
    <t>2022年底
人数</t>
  </si>
  <si>
    <t>2023预计退休</t>
  </si>
  <si>
    <t>需求岗位</t>
  </si>
  <si>
    <t>需求专业分类</t>
  </si>
  <si>
    <t>需求专业</t>
  </si>
  <si>
    <t>毕业时间</t>
  </si>
  <si>
    <t>申报人数</t>
  </si>
  <si>
    <t>其中：</t>
  </si>
  <si>
    <t>相关要求</t>
  </si>
  <si>
    <t>备注</t>
  </si>
  <si>
    <t>在岗转退休</t>
  </si>
  <si>
    <t>内退转退休</t>
  </si>
  <si>
    <t>博士研究生</t>
  </si>
  <si>
    <t>硕士研究生</t>
  </si>
  <si>
    <t>大学
本科</t>
  </si>
  <si>
    <t>大学
专科</t>
  </si>
  <si>
    <t>玉溪卷烟厂</t>
  </si>
  <si>
    <t>生产操作类</t>
  </si>
  <si>
    <t>机械类</t>
  </si>
  <si>
    <t>机械工程、机械设计制造及其自动化、机械电子工程、过程装备与控制工程、材料成型及控制工程、工业设计、机械工艺技术、微机电系统工程、机电技术教育、机械制造及其自动化、机械设计及理论、智能制造工程</t>
  </si>
  <si>
    <t>2022、2023</t>
  </si>
  <si>
    <t>电气类</t>
  </si>
  <si>
    <t>电气工程及其自动化、电气工程与智能控制、智能电网信息工程、光源与照明、电力系统及其自动化、电机与电器、电力电子与电力传动、电工理论与新技术、高电压与绝缘技术、电气工程、电机电器智能化</t>
  </si>
  <si>
    <t>色弱色盲不符合</t>
  </si>
  <si>
    <t>自动化类</t>
  </si>
  <si>
    <t>自动化、控制理论与控制工程、检测技术与自动化装置、系统工程、模式识别与智能系统、（导航、制导与控制）、控制科学与工程、机器人工程、智能装备与系统、工业智能</t>
  </si>
  <si>
    <t>电子信息类</t>
  </si>
  <si>
    <t>电子科学与技术、集成电路设计与集成系统、电子信息工程、通信工程、信息工程、电子信息科学与技术、电信工程及管理、微电子科学与工程、电子封装技术、光电信息科学与工程、电磁场与无线技术、电波传播与天线、应用电子技术教育、电路与系统、通信与信息系统、信号与信息处理、物理电子学、微电子学与固体电子学、电磁场与微波技术、人工智能、信息与通信工程、集成电路科学与工程</t>
  </si>
  <si>
    <t>管理类-专业管理序列</t>
  </si>
  <si>
    <t>计算机类</t>
  </si>
  <si>
    <t>软件工程、网络工程、物联网工程、计算机科学与技术、电子与计算机工程、信息安全、智能科学与技术、数字媒体技术、计算机软件与理论、计算机应用技术、计算机系统结构、数据科学与大数据技术、网络空间安全、空间信息与数字技术、新媒体技术、保密技术、服务科学与工程、区块链工程、虚拟现实技术</t>
  </si>
  <si>
    <t>法学类</t>
  </si>
  <si>
    <t>法学、法律、知识产权、信用风险管理与法律防控、人工智能法学、法学理论、法律史、宪法学与行政法学、刑法学、民商法学、诉讼法学、经济法学、国际法学</t>
  </si>
  <si>
    <t>英语类</t>
  </si>
  <si>
    <t>英语、商务英语、英语语言文学</t>
  </si>
  <si>
    <t>中国语言文学类</t>
  </si>
  <si>
    <t>汉语言文学、汉语言、汉语国际教育、应用语言学、秘书学、语言学及应用语言学、汉语言文字学、中国语言与文化、中国语言文学</t>
  </si>
  <si>
    <t>经济学类</t>
  </si>
  <si>
    <t>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理论经济学、应用经济学</t>
  </si>
  <si>
    <t>管理科学类</t>
  </si>
  <si>
    <t>信息管理与信息系统、工程造价、管理科学、工程管理、保密管理、大数据管理与应用、工程审计、应急管理、管理科学与工程</t>
  </si>
  <si>
    <t>业务类-物流序列</t>
  </si>
  <si>
    <t>物流管理与工程类</t>
  </si>
  <si>
    <t>物流工程、物流管理、采购管理、供应链管理</t>
  </si>
  <si>
    <t>戏剧与影视学类</t>
  </si>
  <si>
    <t>播音与主持艺术</t>
  </si>
  <si>
    <t>植物生产类</t>
  </si>
  <si>
    <t>农学、植物保护、烟草、植物科学与技术、种子科学与工程、设施农业科学与工程、应用生物科学、植物学、作物栽培学与耕作学、植物营养学、农业昆虫与害虫防治、农药学、作物遗传育种、土壤学、植物病理学、智慧农业、作物学、农业资源与环境</t>
  </si>
  <si>
    <t>数学统计类</t>
  </si>
  <si>
    <t>数学与应用数学、信息与计算科学、基础数学、计算数学、概率论与数理统计、应用数学、运筹学与控制论、数理基础科学、数据计算及应用、数学、统计学、应用统计学</t>
  </si>
  <si>
    <t>金融财税贸易类</t>
  </si>
  <si>
    <t>金融学、金融工程、保险学、投资学、金融数学、信用管理、经济与金融、精算学、互联网金融、金融科技、财政学、税收学、国际经济与贸易、贸易经济、国际贸易学、税务</t>
  </si>
  <si>
    <t>工商管理类</t>
  </si>
  <si>
    <t>工商管理、市场营销、国际商务、会计学、财务管理、人力资源管理、审计学、劳动关系、财务会计教育、市场营销教育、资产评估、企业管理</t>
  </si>
  <si>
    <t>食品科学类</t>
  </si>
  <si>
    <t>食品科学与工程、烟草工程、烟草科学与工程、食品质量与安全、食品科学、香料香精技术与工程、食品安全与检测</t>
  </si>
  <si>
    <t>土木类</t>
  </si>
  <si>
    <t>土木工程、建筑环境与能源应用工程、给排水科学与工程、建筑电气与智能化、岩土工程、结构工程、智能建造</t>
  </si>
  <si>
    <t>环境科学类</t>
  </si>
  <si>
    <t>环境科学与工程、环境工程、环境科学、环境生态工程、环保设备工程、资源环境科学、水质科学与技术</t>
  </si>
  <si>
    <t>美术设计类</t>
  </si>
  <si>
    <t>美术学、美术学史论、跨媒体艺术、摄影、视觉传达设计、艺术设计学、新媒体艺术、数字媒体艺术、艺术学、产品设计、工艺美术、艺术与科技、包装设计、公共艺术、设计艺术学</t>
  </si>
  <si>
    <t>新闻传播类</t>
  </si>
  <si>
    <t>新闻学、传播学、广告学、广播电视学、网络与新媒体、编辑出版学、数字出版、国际新闻与传播、时尚传播、会展、新闻传播学</t>
  </si>
  <si>
    <t>玉溪卷烟厂小计</t>
  </si>
  <si>
    <t>——</t>
  </si>
  <si>
    <t>楚雄卷烟厂</t>
  </si>
  <si>
    <t>能源动力类</t>
  </si>
  <si>
    <t>能源与动力工程、能源与环境系统工程、新能源科学与工程、热能工程、动力机械及工程、工程热物理、流体机械及工程、储能科学与工程、动力工程及工程热物理</t>
  </si>
  <si>
    <t>化学类</t>
  </si>
  <si>
    <t>化学、应用化学、化学生物学、分子科学与工程、无机化学、分析化学、有机化学、高分子化学与物理、能源化学、物理化学</t>
  </si>
  <si>
    <t>统计学类</t>
  </si>
  <si>
    <t>统计学、应用统计学</t>
  </si>
  <si>
    <t>安全科学类</t>
  </si>
  <si>
    <t>安全工程、安全技术及工程、应急技术与管理、安全科学与工程</t>
  </si>
  <si>
    <t>美术学类</t>
  </si>
  <si>
    <t>美术学、美术学史论、跨媒体艺术、摄影</t>
  </si>
  <si>
    <t>食品科学与工程、烟草工程、烟草科学与工程、食品质量与安全、食品科学、食品安全与检测</t>
  </si>
  <si>
    <t>经济与贸易类</t>
  </si>
  <si>
    <t>国际经济与贸易、贸易经济、国际贸易学</t>
  </si>
  <si>
    <t>轻工类</t>
  </si>
  <si>
    <t>轻化工程、香料香精技术与工程、轻工技术与工程</t>
  </si>
  <si>
    <t>数学类</t>
  </si>
  <si>
    <t>数学与应用数学、信息与计算科学、基础数学、计算数学、概率论与数理统计、应用数学、运筹学与控制论、数理基础科学、数据计算及应用、数学</t>
  </si>
  <si>
    <t>楚雄卷烟厂小计</t>
  </si>
  <si>
    <t>大理卷烟厂</t>
  </si>
  <si>
    <t>马克思主义理论类</t>
  </si>
  <si>
    <t>科学社会主义、中国共产党历史、思想政治教育、马克思主义理论、马克思主义哲学、马克思主义基本原理、马克思主义发展史、马克思主义中国化研究、国外马克思主义研究、中国近现代史基本问题研究、科学社会主义与国际共产主义运动、中共党史</t>
  </si>
  <si>
    <t>贸易经济类</t>
  </si>
  <si>
    <t>国际经济与贸易、贸易经济、国际贸易学、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理论经济学、应用经济学</t>
  </si>
  <si>
    <t>大理卷烟厂小计</t>
  </si>
  <si>
    <t>昭通卷烟厂</t>
  </si>
  <si>
    <t>仪器类</t>
  </si>
  <si>
    <t>测控技术与仪器、精密仪器及机械、测试计量技术及仪器、精密仪器、智能感知工程、仪器科学与技术</t>
  </si>
  <si>
    <t>材料类</t>
  </si>
  <si>
    <t>焊接技术与工程、材料加工工程</t>
  </si>
  <si>
    <t>档案类</t>
  </si>
  <si>
    <t>档案学、信息资源管理、图书情报与档案管理</t>
  </si>
  <si>
    <t>经济财税贸易类</t>
  </si>
  <si>
    <t>经济学、经济统计学、国民经济管理、资源与环境经济学、商务经济学、能源经济、政治经济学、经济史、西方经济学、世界经济、（人口、资源与环境经济学）、国民经济学、区域经济学、产业经济学、劳动经济学、数量经济学、经济工程、数字经济、财政学、税收学、国际经济与贸易、贸易经济、国际贸易学、理论经济学、应用经济学、税务</t>
  </si>
  <si>
    <t>工业工程类</t>
  </si>
  <si>
    <t>工业工程、标准化工程、质量管理工程</t>
  </si>
  <si>
    <t>昭通卷烟厂小计</t>
  </si>
  <si>
    <t>红塔集团
小计</t>
  </si>
  <si>
    <t>玉溪厂含集团2022年底在岗956人、2023年预计退休50人</t>
  </si>
  <si>
    <t>昆明卷烟厂</t>
  </si>
  <si>
    <t>机械设计制造及其自动化、机械电子工程、机械工艺技术、微机电系统工程、机械制造及其自动化、机械工程、材料成型及控制工程、工业设计、过程装备与控制工程、智能制造工程、机械设计及理论</t>
  </si>
  <si>
    <t>1.国内高校本科生英语四级成绩425分及以上。
2.色盲、色弱不符合；双耳听力障碍不符合。</t>
  </si>
  <si>
    <t>电气工程及其自动化、电气工程与智能控制、智能电网信息工程、电机电器智能化、电气工程、电机与电器、电力系统及其自动化、电力电子与电力传动、高电压与绝缘技术、电工理论与新技术</t>
  </si>
  <si>
    <t>自动化、轨道交通信号与控制、机器人工程、智能装备与系统、工业智能、控制工程、控制理论与控制工程、检测技术与自动化装置、系统工程、模式识别与智能系统</t>
  </si>
  <si>
    <t>计算机、电子信息类</t>
  </si>
  <si>
    <t>计算机科学与技术、软件工程、网络工程、信息安全、物联网工程、智能科学与技术、空间信息与数字技术、电子与计算机工程、数据科学与大数据技术、网络空间安全、保密技术、计算机系统结构、计算机软件与理论、计算机应用技术；电子信息工程、电子科学与技术、通信工程、人工智能、信息工程、电子信息科学与技术、通信与信息系统、信号与信息处理</t>
  </si>
  <si>
    <t>烟草、农学类</t>
  </si>
  <si>
    <t>农学、烟草、烟草科学与工程、农业昆虫与害虫防治、植物病理学、烟草学、食品科学与工程（烟草科学与工程方向）、食品质量与安全</t>
  </si>
  <si>
    <t>化学、应用化学、化学生物学、无机化学、分析化学、有机化学、物理化学、高分子化学与物理、化学工程</t>
  </si>
  <si>
    <t>能源与动力工程、能源与环境系统工程、热能工程、动力机械及工程</t>
  </si>
  <si>
    <t>物流管理、物流工程</t>
  </si>
  <si>
    <t>建筑类</t>
  </si>
  <si>
    <t>建筑学、智慧建筑与建造、建筑设计及其理论、建筑技术科学</t>
  </si>
  <si>
    <t>建筑环境与能源应用工程、（供热、供燃气、通风及空调工程）</t>
  </si>
  <si>
    <t>审计类</t>
  </si>
  <si>
    <t>审计学、资产评估、工程审计</t>
  </si>
  <si>
    <t>会计类</t>
  </si>
  <si>
    <t>会计学、财务管理、财务会计教育</t>
  </si>
  <si>
    <t>法学、宪法学与行政法学、刑法学、民商法学、诉讼法学、经济法学、政治学、马克思主义理论</t>
  </si>
  <si>
    <t>统计学、应用统计学、概率论与数理统计</t>
  </si>
  <si>
    <t>昆明卷烟厂小计</t>
  </si>
  <si>
    <t>红河卷烟厂</t>
  </si>
  <si>
    <t>机械工程、机械设计制造及其自动化、机械电子工程、工业设计、过程装备与控制工程、机械工艺技术、微机电系统工程、智能制造工程、机械制造及其自动化、机械设计及理论</t>
  </si>
  <si>
    <t>电气自动化类</t>
  </si>
  <si>
    <t>自动化、电气工程及其自动化、电气工程与智能控制、机器人工程、智能装备与系统、工业智能、控制工程、控制理论与控制工程、系统工程、模式识别与智能系统、检测技术与自动化装置</t>
  </si>
  <si>
    <t>电子信息工程、电子科学与技术、通信工程、微电子科学与工程、光电信息科学与工程、信息工程、电子信息科学与技术、人工智能、电路与系统、通信与信息系统、信号与信息处理</t>
  </si>
  <si>
    <t>烟草、烟草学、烟草工程、农学、植物科学与技术、烟草科学与工程、农艺与种业</t>
  </si>
  <si>
    <t>计算机科学与技术、软件工程、网络工程、信息安全、物联网工程、智能科学与技术、电子与计算机工程、数据科学与大数据技术、网络空间安全、计算机软件与理论、计算机应用技术</t>
  </si>
  <si>
    <t>测控仪器类</t>
  </si>
  <si>
    <t>测控技术与仪器、精密仪器、测试计量技术及仪器、仪器科学与技术</t>
  </si>
  <si>
    <t>能源与动力工程、能源与环境系统工程、工程热物理、热能工程、动力机械及工程</t>
  </si>
  <si>
    <t>统计学、应用统计学、数学与应用数学、信息与计算科学、数据计算及应用、计算数学、概率论与数理统计、应用数学、运筹学与控制论</t>
  </si>
  <si>
    <t>管理学类</t>
  </si>
  <si>
    <t>工商管理、采购管理、供应链管理、管理科学、企业管理</t>
  </si>
  <si>
    <t>红河卷烟厂小计</t>
  </si>
  <si>
    <t>曲靖卷烟厂</t>
  </si>
  <si>
    <t>机械材料类</t>
  </si>
  <si>
    <t>机械工程、机械设计制造及其自动化、材料成型及控制工程、机械电子工程、工业设计、过程装备与控制工程、车辆工程、机械工艺技术、微机电系统工程、机电技术教育、智能制造工程、智能车辆工程、机械、机械制造及其自动化、机械设计及理论、材料科学与工程、焊接技术与工程、材料设计科学与工程、材料与化工、材料物理与化学、材料学、材料加工工程</t>
  </si>
  <si>
    <t>电气工程及其自动化、电气工程与智能控制、电机电器智能化、电气工程、电机与电器、电力系统及其自动化、电力电子与电力传动、电工理论与新技术、自动化、轨道交通信号与控制、机器人工程、智能装备与系统、工业智能、控制科学与工程、控制理论与控制工程、检测技术与自动化装置、系统工程、模式识别与智能系统、测控技术与仪器、精密仪器、智能感知工程、仪器科学与技术、精密仪器及机械、测试计量技术及仪器</t>
  </si>
  <si>
    <t>软件工程、网络工程、信息安全、物联网工程、智能科学与技术、电子与计算机工程、数据科学与大数据技术、网络空间安全、计算机系统结构、计算机软件与理论、计算机应用技术、信息管理与信息系统</t>
  </si>
  <si>
    <t>电子信息工程、电子科学与技术、通信工程、微电子科学与工程、光电信息科学与工程、信息工程、电子信息科学与技术、人工智能、信息与通信工程、电子信息、通信与信息系统、信号与信息处理</t>
  </si>
  <si>
    <t>能源与动力工程、能源与环境系统工程、新能源科学与工程、储能科学与工程、动力工程及工程热物理、热能工程、动力机械及工程</t>
  </si>
  <si>
    <t>物流类</t>
  </si>
  <si>
    <t>物流管理、物流工程、采购管理、供应链管理、物流工程与管理</t>
  </si>
  <si>
    <t>土木建筑类</t>
  </si>
  <si>
    <t>土木工程、建筑环境与能源应用工程、给排水科学与工程、建筑电气与智能化、智能建造、建筑学、智慧建筑与建造、建筑设计及其理论、建筑技术科学</t>
  </si>
  <si>
    <t>农业植物类</t>
  </si>
  <si>
    <t>农学、植物保护、植物科学与技术、种子科学与工程、应用生物科学、农药化肥、作物学、农业、作物栽培学与耕作学、作物遗传育种、土壤学、植物营养学、植物病理学、农业昆虫与害虫防治、农药学、植物学</t>
  </si>
  <si>
    <t>安全类</t>
  </si>
  <si>
    <t>安全工程、应急技术与管理、职业卫生工程、安全科学与工程、消防工程、安全防范工程</t>
  </si>
  <si>
    <t>会计学、会计、财务管理、经济学、经济统计学、金融学、金融、金融数学</t>
  </si>
  <si>
    <t>工程审计类</t>
  </si>
  <si>
    <t>工程管理、工程造价、工程审计、审计学、资产评估、审计、管理科学与工程</t>
  </si>
  <si>
    <t>科学社会主义、中国共产党历史、思想政治教育、马克思主义理论、马克思主义基本原理、马克思主义发展史、马克思主义中国化研究</t>
  </si>
  <si>
    <t>数学、基础数学、计算数学、概率论与数理统计、应用数学、运筹学与控制论、统计学、应用统计</t>
  </si>
  <si>
    <t>化学、无机化学、分析化学、有机化学、化学工程、化学工艺、应用化学</t>
  </si>
  <si>
    <t>曲靖卷烟厂小计</t>
  </si>
  <si>
    <t>会泽卷烟厂</t>
  </si>
  <si>
    <t>机电自动化轻工类</t>
  </si>
  <si>
    <t>机械设计制造及其自动化、机械制造及其自动化、机械工程、材料成型及控制工程、机械电子工程、过程装备与控制工程、机械设计及理论、工业设计、机械工艺技术、智能制造工程、电气工程及其自动化、电气工程与智能控制、电机电器智能化、电机与电器、自动化、智能装备与系统、工业智能、机器人工程、智能交互设计、包装工程、印刷工程</t>
  </si>
  <si>
    <t>土木环境类</t>
  </si>
  <si>
    <t>土木工程、建筑环境与能源应用工程、环境工程、环境科学、环境科学与工程</t>
  </si>
  <si>
    <t>计算机科学与技术、智能科学与技术、软件工程、网络工程、信息安全、物联网工程、数字媒体技术、电子与计算机工程、计算机系统结构、计算机软件与理论、计算机应用技术、数据科学与大数据技术、电子信息工程、电子封装技术、电子科学与技术、通信工程、光电信息科学与工程、信息工程、电子信息科学与技术、人工智能</t>
  </si>
  <si>
    <t>食品化学类</t>
  </si>
  <si>
    <t>化学、应用化学、分析化学、有机化学、无机化学、化学生物学、食品科学与工程（烟草科学与工程）、烟草工程</t>
  </si>
  <si>
    <t>财会金融类</t>
  </si>
  <si>
    <t>会计学、财务管理、审计学、金融学</t>
  </si>
  <si>
    <t>新闻语言类</t>
  </si>
  <si>
    <t>新闻学、传播学、网络与新媒体、广播电视学、汉语言、汉语言文学、汉语国际教育、秘书学</t>
  </si>
  <si>
    <t>会泽卷烟厂小计</t>
  </si>
  <si>
    <t>新疆卷烟厂</t>
  </si>
  <si>
    <t>机械制造及其自动化、机械工程、机械设计制造及其自动化、机械电子工程、智能制造工程</t>
  </si>
  <si>
    <t>2022、
2023</t>
  </si>
  <si>
    <t>1.英语四级不做要求，优先考虑英语四级达到425分以上者。
2.色盲、色弱不符合；双耳听力障碍不符合。</t>
  </si>
  <si>
    <t>电气工程、电气工程及其自动化、电气工程与智能控制、电机电器智能化</t>
  </si>
  <si>
    <t>网络工程、信息安全、数据科学与大数据技术、网络空间安全、计算机科学与技术</t>
  </si>
  <si>
    <t>物流工程与管理、物流工程、物流管理、供应链管理</t>
  </si>
  <si>
    <t>审计学、审计</t>
  </si>
  <si>
    <t>新疆卷烟厂小计</t>
  </si>
  <si>
    <t>乌兰浩特卷烟厂</t>
  </si>
  <si>
    <t>机械制造及其自动化、机械工程、机械设计制造及其自动化、材料成型及控制工程、机械电子工程、工业设计、过程装备与控制工程、机械工艺技术、微机电系统工程、智能制造工程、机械设计与制造、机械制造与自动化、焊接技术与自动化、电机与电器技术、机械装备制造技术、工业工程技术、材料科学与工程、焊接技术与工程</t>
  </si>
  <si>
    <t>色盲、色弱不符合；双耳听力障碍不符合。</t>
  </si>
  <si>
    <t>电气自动化、仪器类</t>
  </si>
  <si>
    <t>电气工程、电气工程及其自动化、电气工程与智能控制、电机电器智能化、机电设备安装技术、机电设备维修与管理、数控设备应用与维护；自动化、智能装备与系统、工业智能、机电一体化技术、电气自动化技术、工业过程自动化技术、智能控制技术、工业网络技术、工业自动化仪表、测控技术与仪器</t>
  </si>
  <si>
    <t>计算机科学与技术、软件工程、网络工程、电子与计算机工程、网络空间安全、电子信息工程、电子科学与技术、通信工程</t>
  </si>
  <si>
    <t>烟草、农学、园艺</t>
  </si>
  <si>
    <t>经济学、经济统计学、数字经济</t>
  </si>
  <si>
    <t>工商管理、审计学、人力资源管理、劳动关系</t>
  </si>
  <si>
    <t>法学、知识产权、信用风险管理与法律防控</t>
  </si>
  <si>
    <t>乌兰浩特卷烟厂小计</t>
  </si>
  <si>
    <t>红云红河集团小计</t>
  </si>
  <si>
    <t>2022年底集团本部在岗预计656人，2023年集团本部预计退休39人。</t>
  </si>
  <si>
    <t>技术中心</t>
  </si>
  <si>
    <t>专业技术类</t>
  </si>
  <si>
    <t>化学、应用化学、化学生物学、物理化学、分析化学</t>
  </si>
  <si>
    <t>英语4级425分及以上</t>
  </si>
  <si>
    <t>轻化工程、香料香精技术与工程</t>
  </si>
  <si>
    <t>化工类</t>
  </si>
  <si>
    <t>化学工程与工艺、化学工程与工业生物工程、化学工程、化学工艺、生物化工、应用化学</t>
  </si>
  <si>
    <t>食品科学与工程、烟草工程、食品质量与安全、烟草科学与工程、食品科学</t>
  </si>
  <si>
    <t>烟草、烟草学</t>
  </si>
  <si>
    <t>技术中心小计</t>
  </si>
  <si>
    <t>原料中心</t>
  </si>
  <si>
    <r>
      <rPr>
        <sz val="10"/>
        <color rgb="FFFF0000"/>
        <rFont val="宋体"/>
        <charset val="134"/>
      </rPr>
      <t>概率论与数理统计、</t>
    </r>
    <r>
      <rPr>
        <sz val="10"/>
        <rFont val="宋体"/>
        <charset val="134"/>
      </rPr>
      <t>计算机系统结构、计算机软件与理论、计算机应用技术</t>
    </r>
  </si>
  <si>
    <t>2023</t>
  </si>
  <si>
    <t>作物栽培学与耕作学（烟草方向）</t>
  </si>
  <si>
    <t>食品科学（烟草方向）</t>
  </si>
  <si>
    <t>无机化学、分析化学、有机化学、化学工程、化学工艺、应用化学</t>
  </si>
  <si>
    <t>原料中心小计</t>
  </si>
  <si>
    <t>合和集团</t>
  </si>
  <si>
    <t>金融学、金融、金融工程、金融科技、经济与金融、金融数学、投资学、信用管理、国民经济学、区域经济学、产业经济学、金融统计与风险管理、数理金融学</t>
  </si>
  <si>
    <t>法学、法律、民商法学、经济法学</t>
  </si>
  <si>
    <t>计算机科学与技术、计算机应用技术、计算机软件与理论、计算机系统结构、网络工程、软件工程、信息安全、物联网工程、智能科学与技术、电子与计算机工程、网络空间安全、数据科学与大数据技术、人工智能、信息与通信工程、通信工程、电子信息工程、电子科学与技术、信息工程、电子信息科学与技术</t>
  </si>
  <si>
    <t>工程造价、工程审计</t>
  </si>
  <si>
    <t>合和集团小计</t>
  </si>
  <si>
    <t>国际公司</t>
  </si>
  <si>
    <t>会计学专业、财务管理专业、审计学专业、金融学专业</t>
  </si>
  <si>
    <t>2022年、2023年</t>
  </si>
  <si>
    <t>能驻国（境）外工作；国内高校毕业生英语六级成绩425分及以上，或雅思IELTS成绩不低于6.5分，或托福TOEFL IBT成绩不低于90分；国境外高校毕业生无须提供语言证明。</t>
  </si>
  <si>
    <t>市场营销专业、国际经济与贸易专业、国际商务专业</t>
  </si>
  <si>
    <t>汉语言文学专业、新闻学专业、传播学专业、网络与新媒体专业</t>
  </si>
  <si>
    <t>国际公司小计</t>
  </si>
  <si>
    <t>烟机公司</t>
  </si>
  <si>
    <t>工业工程、标准化工程、质量管理工程、管理科学与工程</t>
  </si>
  <si>
    <t>经济学、经济统计学、经济工程、商务经济学、数字经济、产业经济学、国际经济与贸易、贸易经济、国民经济学、区域经济学、国际贸易学、劳动经济学、统计学、数量经济学</t>
  </si>
  <si>
    <t>物流工程、物流管理、供应链管理、物流工程与管理、物流管理与工程</t>
  </si>
  <si>
    <t>电气工程及其自动化、电气工程与智能控制、电机电器智能化、电力系统及其自动化、电机与电器、电气工程</t>
  </si>
  <si>
    <t>色盲、色弱不符合；双耳听力障碍不符合</t>
  </si>
  <si>
    <t>自动化、智能装备与系统、机器人工程、工业智能、控制科学与工程、控制理论与控制工程、系统工程、模式识别与智能系统</t>
  </si>
  <si>
    <t>电子科学与技术、电子信息工程、通信工程、信息工程、电子信息科学与技术、微电子科学与工程、光电信息科学与工程、人工智能、物理电子学、电路与系统、微电子学与固体电子学、电磁场与微波技术、通信与信息系统、信号与信息处理</t>
  </si>
  <si>
    <t>数控技术、机械制造与自动化、机械工程、机械设计制造及其自动化、智能制造工程、过程装备与控制工程、材料成型及控制工程、工业设计、机械工艺技术、机械制造及其自动化、机械设计及理论</t>
  </si>
  <si>
    <t>自动化生产设备应用、机电设备安装技术、机电设备维修与管理、机电设备技术、数控设备应用与维护、电机与电气技术、机电一体化技术、机械电子工程、微机电系统工程</t>
  </si>
  <si>
    <t>合计</t>
  </si>
  <si>
    <t>2022
2023</t>
  </si>
  <si>
    <t>--</t>
  </si>
  <si>
    <t>概率论与数理统计、计算机系统结构、计算机软件与理论、计算机应用技术</t>
  </si>
  <si>
    <t>烟机公司小计</t>
  </si>
  <si>
    <r>
      <t>附件1</t>
    </r>
    <r>
      <rPr>
        <sz val="22"/>
        <rFont val="方正小标宋简体"/>
        <charset val="134"/>
      </rPr>
      <t>：                                云南九九彩印有限公司2026年毕业生招聘计划表</t>
    </r>
  </si>
  <si>
    <t>招聘岗位</t>
  </si>
  <si>
    <t>专业类别</t>
  </si>
  <si>
    <t>招聘专业</t>
  </si>
  <si>
    <t>招聘人数</t>
  </si>
  <si>
    <t>学历要求
（全日制）</t>
  </si>
  <si>
    <t>其他要求</t>
  </si>
  <si>
    <t>包装工程、印刷工程、轻化工程、轻工技术与工程</t>
  </si>
  <si>
    <t>本科及以上</t>
  </si>
  <si>
    <t xml:space="preserve">
色盲色弱或双耳听力障碍不符合。</t>
  </si>
  <si>
    <t xml:space="preserve">生产操作类
</t>
  </si>
  <si>
    <t>机械工程、机械设计制造及其自动化、材料成型及控制工程、机械电子工程、过程装备与控制工程、机械工艺技术、机械制造及其自动化、机械设计及理论、机械、机械设计制造及自动化</t>
  </si>
  <si>
    <t>电气工程及其自动化、电气工程与智能控制、电气工程、电机与电器、电工理论与新技术、电气工程及自动化</t>
  </si>
  <si>
    <t>自动化、机器人工程、智能装备与系统、工业智能、控制科学与工程、控制工程、控制理论与控制工程、检测技术与自动化装置、系统工程、机器人技术、自动化技术与应用</t>
  </si>
  <si>
    <t>计算机科学与技术、软件工程、网络工程、信息安全、电子与计算机工程、数据科学与大数据技术、网络空间安全、工业软件、计算机应用工程、计算机应用技术、网络工程技术、软件工程技术、大数据工程技术、信息安全与管理、工业互联网技术</t>
  </si>
  <si>
    <t>专业管理类</t>
  </si>
  <si>
    <t>管理科学与工程类</t>
  </si>
  <si>
    <t>工程管理、工程造价、工程审计</t>
  </si>
  <si>
    <t>法学、知识产权、法学理论、民商法学、诉讼法学、经济法学、法律、法律（非法学）、法律（法学）</t>
  </si>
  <si>
    <t>纪检监察、纪检监察学、法学、法学理论、法律、法律（非法学）、法律（法学）</t>
  </si>
  <si>
    <t>会计、会计学、财务管理</t>
  </si>
  <si>
    <t>审计、审计学、内部审计</t>
  </si>
  <si>
    <t>经济学、经济统计学、应用经济学</t>
  </si>
  <si>
    <t>岗位编号</t>
    <phoneticPr fontId="26" type="noConversion"/>
  </si>
  <si>
    <t>JJCY2601</t>
    <phoneticPr fontId="26" type="noConversion"/>
  </si>
  <si>
    <t>JJCY2603</t>
  </si>
  <si>
    <t>JJCY2604</t>
  </si>
  <si>
    <t>JJCY2605</t>
  </si>
  <si>
    <t>JJCY2602</t>
    <phoneticPr fontId="26" type="noConversion"/>
  </si>
  <si>
    <t>JJCY2606</t>
    <phoneticPr fontId="26" type="noConversion"/>
  </si>
  <si>
    <t>JJCY2607</t>
    <phoneticPr fontId="26" type="noConversion"/>
  </si>
  <si>
    <t>JJCY2608</t>
  </si>
  <si>
    <t>JJCY2609</t>
  </si>
  <si>
    <t>JJCY2610</t>
  </si>
  <si>
    <t>JJCY2611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</si>
</sst>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 ;[Red]\-0\ "/>
    <numFmt numFmtId="179" formatCode="0_);[Red]\(0\)"/>
    <numFmt numFmtId="180" formatCode="0_ "/>
  </numFmts>
  <fonts count="29" x14ac:knownFonts="1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22"/>
      <name val="方正小标宋简体"/>
      <charset val="134"/>
    </font>
    <font>
      <sz val="11"/>
      <color rgb="FF00B0F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9"/>
      <color theme="1"/>
      <name val="宋体"/>
      <charset val="134"/>
    </font>
    <font>
      <sz val="7"/>
      <color theme="1"/>
      <name val="宋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9" fontId="25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/>
    <xf numFmtId="0" fontId="25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9" fontId="14" fillId="0" borderId="2" xfId="3" applyNumberFormat="1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49" fontId="14" fillId="0" borderId="2" xfId="3" applyNumberFormat="1" applyFont="1" applyBorder="1" applyAlignment="1">
      <alignment horizontal="left" vertical="center" wrapText="1"/>
    </xf>
    <xf numFmtId="178" fontId="13" fillId="0" borderId="2" xfId="3" applyNumberFormat="1" applyFont="1" applyBorder="1" applyAlignment="1">
      <alignment horizontal="center" vertical="center" wrapText="1"/>
    </xf>
    <xf numFmtId="178" fontId="14" fillId="0" borderId="2" xfId="3" applyNumberFormat="1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8" fontId="13" fillId="3" borderId="2" xfId="0" applyNumberFormat="1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 shrinkToFit="1"/>
    </xf>
    <xf numFmtId="178" fontId="14" fillId="0" borderId="2" xfId="7" applyNumberFormat="1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49" fontId="14" fillId="0" borderId="2" xfId="7" applyNumberFormat="1" applyFont="1" applyBorder="1" applyAlignment="1">
      <alignment horizontal="left" vertical="center" wrapText="1"/>
    </xf>
    <xf numFmtId="178" fontId="13" fillId="0" borderId="2" xfId="7" applyNumberFormat="1" applyFont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 wrapText="1"/>
    </xf>
    <xf numFmtId="178" fontId="13" fillId="3" borderId="2" xfId="7" applyNumberFormat="1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 shrinkToFit="1"/>
    </xf>
    <xf numFmtId="178" fontId="14" fillId="4" borderId="2" xfId="3" applyNumberFormat="1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left" vertical="center"/>
    </xf>
    <xf numFmtId="0" fontId="8" fillId="5" borderId="2" xfId="3" applyFont="1" applyFill="1" applyBorder="1" applyAlignment="1">
      <alignment horizontal="center" vertical="center" wrapText="1"/>
    </xf>
    <xf numFmtId="178" fontId="13" fillId="5" borderId="2" xfId="3" applyNumberFormat="1" applyFont="1" applyFill="1" applyBorder="1" applyAlignment="1">
      <alignment horizontal="center" vertical="center" wrapText="1"/>
    </xf>
    <xf numFmtId="0" fontId="13" fillId="5" borderId="2" xfId="3" applyFont="1" applyFill="1" applyBorder="1" applyAlignment="1">
      <alignment horizontal="center" vertical="center" wrapText="1"/>
    </xf>
    <xf numFmtId="178" fontId="13" fillId="6" borderId="2" xfId="3" applyNumberFormat="1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/>
    </xf>
    <xf numFmtId="49" fontId="13" fillId="6" borderId="2" xfId="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13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horizontal="center"/>
    </xf>
    <xf numFmtId="179" fontId="15" fillId="0" borderId="2" xfId="1" applyNumberFormat="1" applyFont="1" applyBorder="1" applyAlignment="1">
      <alignment horizontal="left" vertical="center" wrapText="1"/>
    </xf>
    <xf numFmtId="0" fontId="15" fillId="5" borderId="2" xfId="0" applyFont="1" applyFill="1" applyBorder="1"/>
    <xf numFmtId="0" fontId="15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78" fontId="14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178" fontId="13" fillId="6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2" fillId="0" borderId="2" xfId="3" applyFont="1" applyBorder="1" applyAlignment="1">
      <alignment horizontal="center" vertical="center" wrapText="1"/>
    </xf>
    <xf numFmtId="49" fontId="7" fillId="0" borderId="2" xfId="3" applyNumberFormat="1" applyFont="1" applyBorder="1" applyAlignment="1">
      <alignment horizontal="left" vertical="center" wrapText="1"/>
    </xf>
    <xf numFmtId="49" fontId="22" fillId="0" borderId="2" xfId="3" applyNumberFormat="1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0" fontId="22" fillId="0" borderId="2" xfId="7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shrinkToFit="1"/>
    </xf>
    <xf numFmtId="0" fontId="7" fillId="0" borderId="2" xfId="7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3" fillId="4" borderId="2" xfId="3" applyFont="1" applyFill="1" applyBorder="1" applyAlignment="1">
      <alignment horizontal="center" vertical="center" shrinkToFit="1"/>
    </xf>
    <xf numFmtId="0" fontId="14" fillId="0" borderId="2" xfId="3" applyFont="1" applyBorder="1" applyAlignment="1">
      <alignment horizontal="center" vertical="center" shrinkToFit="1"/>
    </xf>
    <xf numFmtId="178" fontId="8" fillId="5" borderId="2" xfId="3" applyNumberFormat="1" applyFont="1" applyFill="1" applyBorder="1" applyAlignment="1">
      <alignment horizontal="center" vertical="center" wrapText="1"/>
    </xf>
    <xf numFmtId="49" fontId="8" fillId="5" borderId="2" xfId="3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6" fillId="5" borderId="8" xfId="0" applyFont="1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78" fontId="14" fillId="0" borderId="2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16" fillId="5" borderId="2" xfId="0" quotePrefix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179" fontId="13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80" fontId="13" fillId="0" borderId="6" xfId="0" applyNumberFormat="1" applyFont="1" applyBorder="1" applyAlignment="1">
      <alignment horizontal="center" vertical="center" wrapText="1"/>
    </xf>
    <xf numFmtId="180" fontId="13" fillId="0" borderId="7" xfId="0" applyNumberFormat="1" applyFont="1" applyBorder="1" applyAlignment="1">
      <alignment horizontal="center" vertical="center" wrapText="1"/>
    </xf>
    <xf numFmtId="180" fontId="13" fillId="0" borderId="8" xfId="0" applyNumberFormat="1" applyFont="1" applyBorder="1" applyAlignment="1">
      <alignment horizontal="center" vertical="center" wrapText="1"/>
    </xf>
    <xf numFmtId="178" fontId="13" fillId="3" borderId="2" xfId="0" applyNumberFormat="1" applyFont="1" applyFill="1" applyBorder="1" applyAlignment="1">
      <alignment horizontal="center" vertical="center" wrapText="1"/>
    </xf>
    <xf numFmtId="178" fontId="13" fillId="0" borderId="6" xfId="7" applyNumberFormat="1" applyFont="1" applyBorder="1" applyAlignment="1">
      <alignment horizontal="center" vertical="center" wrapText="1"/>
    </xf>
    <xf numFmtId="178" fontId="13" fillId="0" borderId="7" xfId="7" applyNumberFormat="1" applyFont="1" applyBorder="1" applyAlignment="1">
      <alignment horizontal="center" vertical="center" wrapText="1"/>
    </xf>
    <xf numFmtId="178" fontId="13" fillId="0" borderId="8" xfId="7" applyNumberFormat="1" applyFont="1" applyBorder="1" applyAlignment="1">
      <alignment horizontal="center" vertical="center" wrapText="1"/>
    </xf>
    <xf numFmtId="0" fontId="8" fillId="3" borderId="6" xfId="7" applyFont="1" applyFill="1" applyBorder="1" applyAlignment="1">
      <alignment horizontal="center" vertical="center" wrapText="1"/>
    </xf>
    <xf numFmtId="0" fontId="8" fillId="3" borderId="7" xfId="7" applyFont="1" applyFill="1" applyBorder="1" applyAlignment="1">
      <alignment horizontal="center" vertical="center" wrapText="1"/>
    </xf>
    <xf numFmtId="0" fontId="8" fillId="3" borderId="8" xfId="7" applyFont="1" applyFill="1" applyBorder="1" applyAlignment="1">
      <alignment horizontal="center" vertical="center" wrapText="1"/>
    </xf>
    <xf numFmtId="178" fontId="13" fillId="3" borderId="2" xfId="7" applyNumberFormat="1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0" fontId="8" fillId="5" borderId="7" xfId="3" applyFont="1" applyFill="1" applyBorder="1" applyAlignment="1">
      <alignment horizontal="center" vertical="center" wrapText="1"/>
    </xf>
    <xf numFmtId="0" fontId="8" fillId="5" borderId="8" xfId="3" applyFont="1" applyFill="1" applyBorder="1" applyAlignment="1">
      <alignment horizontal="center" vertical="center" wrapText="1"/>
    </xf>
    <xf numFmtId="178" fontId="13" fillId="5" borderId="2" xfId="7" applyNumberFormat="1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/>
    </xf>
    <xf numFmtId="178" fontId="8" fillId="5" borderId="2" xfId="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3" xfId="0" applyNumberFormat="1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178" fontId="14" fillId="0" borderId="3" xfId="7" applyNumberFormat="1" applyFont="1" applyBorder="1" applyAlignment="1">
      <alignment horizontal="center" vertical="center" wrapText="1"/>
    </xf>
    <xf numFmtId="178" fontId="14" fillId="0" borderId="4" xfId="7" applyNumberFormat="1" applyFont="1" applyBorder="1" applyAlignment="1">
      <alignment horizontal="center" vertical="center" wrapText="1"/>
    </xf>
    <xf numFmtId="178" fontId="14" fillId="0" borderId="5" xfId="7" applyNumberFormat="1" applyFont="1" applyBorder="1" applyAlignment="1">
      <alignment horizontal="center" vertical="center" wrapText="1"/>
    </xf>
    <xf numFmtId="178" fontId="14" fillId="4" borderId="2" xfId="3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8" fontId="14" fillId="4" borderId="3" xfId="3" applyNumberFormat="1" applyFont="1" applyFill="1" applyBorder="1" applyAlignment="1">
      <alignment horizontal="center" vertical="center" wrapText="1"/>
    </xf>
    <xf numFmtId="178" fontId="14" fillId="4" borderId="4" xfId="3" applyNumberFormat="1" applyFont="1" applyFill="1" applyBorder="1" applyAlignment="1">
      <alignment horizontal="center" vertical="center" wrapText="1"/>
    </xf>
    <xf numFmtId="178" fontId="14" fillId="4" borderId="5" xfId="3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80" fontId="13" fillId="0" borderId="2" xfId="0" applyNumberFormat="1" applyFont="1" applyBorder="1" applyAlignment="1">
      <alignment horizontal="center" vertical="center" wrapText="1"/>
    </xf>
    <xf numFmtId="178" fontId="13" fillId="0" borderId="2" xfId="7" applyNumberFormat="1" applyFont="1" applyBorder="1" applyAlignment="1">
      <alignment horizontal="center" vertical="center" wrapText="1"/>
    </xf>
    <xf numFmtId="0" fontId="8" fillId="3" borderId="2" xfId="7" applyFont="1" applyFill="1" applyBorder="1" applyAlignment="1">
      <alignment horizontal="center" vertical="center" wrapText="1"/>
    </xf>
    <xf numFmtId="0" fontId="8" fillId="6" borderId="2" xfId="3" applyFont="1" applyFill="1" applyBorder="1" applyAlignment="1">
      <alignment horizontal="center" vertical="center" wrapText="1"/>
    </xf>
    <xf numFmtId="0" fontId="8" fillId="6" borderId="2" xfId="3" applyFont="1" applyFill="1" applyBorder="1" applyAlignment="1">
      <alignment horizontal="center" vertical="center"/>
    </xf>
    <xf numFmtId="178" fontId="13" fillId="6" borderId="2" xfId="7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" xfId="7" applyFont="1" applyBorder="1" applyAlignment="1">
      <alignment horizontal="center" vertical="center" shrinkToFit="1"/>
    </xf>
    <xf numFmtId="0" fontId="14" fillId="4" borderId="2" xfId="3" applyFont="1" applyFill="1" applyBorder="1" applyAlignment="1">
      <alignment horizontal="center" vertical="center" shrinkToFit="1"/>
    </xf>
    <xf numFmtId="178" fontId="14" fillId="0" borderId="2" xfId="0" applyNumberFormat="1" applyFont="1" applyBorder="1" applyAlignment="1">
      <alignment horizontal="center" vertical="center" wrapText="1"/>
    </xf>
    <xf numFmtId="178" fontId="14" fillId="0" borderId="2" xfId="7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</cellXfs>
  <cellStyles count="8">
    <cellStyle name="百分比" xfId="1" builtinId="5"/>
    <cellStyle name="百分比 2" xfId="2" xr:uid="{00000000-0005-0000-0000-000031000000}"/>
    <cellStyle name="常规" xfId="0" builtinId="0"/>
    <cellStyle name="常规 10 2 2 2 2" xfId="3" xr:uid="{00000000-0005-0000-0000-000032000000}"/>
    <cellStyle name="常规 10 2 2 2 3" xfId="4" xr:uid="{00000000-0005-0000-0000-000033000000}"/>
    <cellStyle name="常规 2" xfId="5" xr:uid="{00000000-0005-0000-0000-000034000000}"/>
    <cellStyle name="常规 3" xfId="6" xr:uid="{00000000-0005-0000-0000-000035000000}"/>
    <cellStyle name="常规 4" xfId="7" xr:uid="{00000000-0005-0000-0000-000036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0"/>
  <sheetViews>
    <sheetView topLeftCell="B1" zoomScaleSheetLayoutView="90" workbookViewId="0">
      <pane ySplit="3" topLeftCell="A157" activePane="bottomLeft" state="frozen"/>
      <selection pane="bottomLeft" activeCell="B157" sqref="B157:J157"/>
    </sheetView>
  </sheetViews>
  <sheetFormatPr defaultColWidth="9" defaultRowHeight="15.6" x14ac:dyDescent="0.25"/>
  <cols>
    <col min="1" max="1" width="5.19921875" style="6" hidden="1" customWidth="1"/>
    <col min="2" max="2" width="11.09765625" style="3" customWidth="1"/>
    <col min="3" max="3" width="6.09765625" style="25" customWidth="1"/>
    <col min="4" max="4" width="6.59765625" style="25" customWidth="1"/>
    <col min="5" max="5" width="6" style="25" customWidth="1"/>
    <col min="6" max="6" width="10.19921875" style="3" customWidth="1"/>
    <col min="7" max="7" width="13" style="105" customWidth="1"/>
    <col min="8" max="8" width="47.19921875" style="106" customWidth="1"/>
    <col min="9" max="9" width="7.69921875" style="107" customWidth="1"/>
    <col min="10" max="10" width="4.69921875" style="28" customWidth="1"/>
    <col min="11" max="14" width="5.69921875" style="25" customWidth="1"/>
    <col min="15" max="15" width="12.09765625" style="3" customWidth="1"/>
    <col min="16" max="16" width="11.3984375" style="3" hidden="1" customWidth="1"/>
    <col min="17" max="16384" width="9" style="6"/>
  </cols>
  <sheetData>
    <row r="1" spans="1:16" ht="36.6" customHeight="1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6" ht="21" customHeight="1" x14ac:dyDescent="0.25">
      <c r="A2" s="222" t="s">
        <v>1</v>
      </c>
      <c r="B2" s="222" t="s">
        <v>2</v>
      </c>
      <c r="C2" s="163" t="s">
        <v>3</v>
      </c>
      <c r="D2" s="163" t="s">
        <v>4</v>
      </c>
      <c r="E2" s="163"/>
      <c r="F2" s="163" t="s">
        <v>5</v>
      </c>
      <c r="G2" s="247" t="s">
        <v>6</v>
      </c>
      <c r="H2" s="248" t="s">
        <v>7</v>
      </c>
      <c r="I2" s="248" t="s">
        <v>8</v>
      </c>
      <c r="J2" s="163" t="s">
        <v>9</v>
      </c>
      <c r="K2" s="163" t="s">
        <v>10</v>
      </c>
      <c r="L2" s="163"/>
      <c r="M2" s="163"/>
      <c r="N2" s="163"/>
      <c r="O2" s="222" t="s">
        <v>11</v>
      </c>
      <c r="P2" s="222" t="s">
        <v>12</v>
      </c>
    </row>
    <row r="3" spans="1:16" ht="39.75" customHeight="1" x14ac:dyDescent="0.25">
      <c r="A3" s="222"/>
      <c r="B3" s="222"/>
      <c r="C3" s="163"/>
      <c r="D3" s="29" t="s">
        <v>13</v>
      </c>
      <c r="E3" s="29" t="s">
        <v>14</v>
      </c>
      <c r="F3" s="163"/>
      <c r="G3" s="247"/>
      <c r="H3" s="248"/>
      <c r="I3" s="248"/>
      <c r="J3" s="163"/>
      <c r="K3" s="29" t="s">
        <v>15</v>
      </c>
      <c r="L3" s="29" t="s">
        <v>16</v>
      </c>
      <c r="M3" s="29" t="s">
        <v>17</v>
      </c>
      <c r="N3" s="29" t="s">
        <v>18</v>
      </c>
      <c r="O3" s="222"/>
      <c r="P3" s="222"/>
    </row>
    <row r="4" spans="1:16" s="24" customFormat="1" ht="48" customHeight="1" x14ac:dyDescent="0.25">
      <c r="A4" s="30">
        <v>1</v>
      </c>
      <c r="B4" s="30" t="s">
        <v>19</v>
      </c>
      <c r="C4" s="223">
        <v>3783</v>
      </c>
      <c r="D4" s="223">
        <v>105</v>
      </c>
      <c r="E4" s="223">
        <v>4</v>
      </c>
      <c r="F4" s="30" t="s">
        <v>20</v>
      </c>
      <c r="G4" s="108" t="s">
        <v>21</v>
      </c>
      <c r="H4" s="32" t="s">
        <v>22</v>
      </c>
      <c r="I4" s="33" t="s">
        <v>23</v>
      </c>
      <c r="J4" s="29">
        <v>14</v>
      </c>
      <c r="K4" s="163">
        <f>J4</f>
        <v>14</v>
      </c>
      <c r="L4" s="163"/>
      <c r="M4" s="163"/>
      <c r="N4" s="30">
        <v>0</v>
      </c>
      <c r="O4" s="30"/>
      <c r="P4" s="30"/>
    </row>
    <row r="5" spans="1:16" s="1" customFormat="1" ht="50.25" customHeight="1" x14ac:dyDescent="0.25">
      <c r="A5" s="30">
        <v>2</v>
      </c>
      <c r="B5" s="30" t="s">
        <v>19</v>
      </c>
      <c r="C5" s="224"/>
      <c r="D5" s="224"/>
      <c r="E5" s="224"/>
      <c r="F5" s="30" t="s">
        <v>20</v>
      </c>
      <c r="G5" s="108" t="s">
        <v>24</v>
      </c>
      <c r="H5" s="109" t="s">
        <v>25</v>
      </c>
      <c r="I5" s="33" t="s">
        <v>23</v>
      </c>
      <c r="J5" s="29">
        <v>8</v>
      </c>
      <c r="K5" s="163">
        <f t="shared" ref="K5:K24" si="0">J5</f>
        <v>8</v>
      </c>
      <c r="L5" s="163"/>
      <c r="M5" s="163"/>
      <c r="N5" s="30">
        <v>0</v>
      </c>
      <c r="O5" s="35" t="s">
        <v>26</v>
      </c>
      <c r="P5" s="35"/>
    </row>
    <row r="6" spans="1:16" s="1" customFormat="1" ht="38.25" customHeight="1" x14ac:dyDescent="0.25">
      <c r="A6" s="30">
        <v>3</v>
      </c>
      <c r="B6" s="30" t="s">
        <v>19</v>
      </c>
      <c r="C6" s="224"/>
      <c r="D6" s="224"/>
      <c r="E6" s="224"/>
      <c r="F6" s="30" t="s">
        <v>20</v>
      </c>
      <c r="G6" s="108" t="s">
        <v>27</v>
      </c>
      <c r="H6" s="109" t="s">
        <v>28</v>
      </c>
      <c r="I6" s="33" t="s">
        <v>23</v>
      </c>
      <c r="J6" s="29">
        <v>8</v>
      </c>
      <c r="K6" s="163">
        <f t="shared" si="0"/>
        <v>8</v>
      </c>
      <c r="L6" s="163"/>
      <c r="M6" s="163"/>
      <c r="N6" s="30">
        <v>0</v>
      </c>
      <c r="O6" s="35" t="s">
        <v>26</v>
      </c>
      <c r="P6" s="35"/>
    </row>
    <row r="7" spans="1:16" s="1" customFormat="1" ht="85.5" customHeight="1" x14ac:dyDescent="0.25">
      <c r="A7" s="30">
        <v>4</v>
      </c>
      <c r="B7" s="30" t="s">
        <v>19</v>
      </c>
      <c r="C7" s="224"/>
      <c r="D7" s="224"/>
      <c r="E7" s="224"/>
      <c r="F7" s="30" t="s">
        <v>20</v>
      </c>
      <c r="G7" s="108" t="s">
        <v>29</v>
      </c>
      <c r="H7" s="109" t="s">
        <v>30</v>
      </c>
      <c r="I7" s="33" t="s">
        <v>23</v>
      </c>
      <c r="J7" s="29">
        <v>5</v>
      </c>
      <c r="K7" s="163">
        <f t="shared" si="0"/>
        <v>5</v>
      </c>
      <c r="L7" s="163"/>
      <c r="M7" s="163"/>
      <c r="N7" s="30">
        <v>0</v>
      </c>
      <c r="O7" s="30" t="s">
        <v>26</v>
      </c>
      <c r="P7" s="30"/>
    </row>
    <row r="8" spans="1:16" s="1" customFormat="1" ht="72.75" customHeight="1" x14ac:dyDescent="0.25">
      <c r="A8" s="30">
        <v>5</v>
      </c>
      <c r="B8" s="30" t="s">
        <v>19</v>
      </c>
      <c r="C8" s="224"/>
      <c r="D8" s="224"/>
      <c r="E8" s="224"/>
      <c r="F8" s="30" t="s">
        <v>31</v>
      </c>
      <c r="G8" s="108" t="s">
        <v>32</v>
      </c>
      <c r="H8" s="109" t="s">
        <v>33</v>
      </c>
      <c r="I8" s="33" t="s">
        <v>23</v>
      </c>
      <c r="J8" s="29">
        <v>5</v>
      </c>
      <c r="K8" s="163">
        <f t="shared" si="0"/>
        <v>5</v>
      </c>
      <c r="L8" s="163"/>
      <c r="M8" s="163"/>
      <c r="N8" s="30">
        <v>0</v>
      </c>
      <c r="O8" s="30"/>
      <c r="P8" s="30"/>
    </row>
    <row r="9" spans="1:16" s="1" customFormat="1" ht="39" customHeight="1" x14ac:dyDescent="0.25">
      <c r="A9" s="30">
        <v>6</v>
      </c>
      <c r="B9" s="30" t="s">
        <v>19</v>
      </c>
      <c r="C9" s="224"/>
      <c r="D9" s="224"/>
      <c r="E9" s="224">
        <v>0</v>
      </c>
      <c r="F9" s="34" t="s">
        <v>31</v>
      </c>
      <c r="G9" s="110" t="s">
        <v>34</v>
      </c>
      <c r="H9" s="36" t="s">
        <v>35</v>
      </c>
      <c r="I9" s="33" t="s">
        <v>23</v>
      </c>
      <c r="J9" s="37">
        <v>2</v>
      </c>
      <c r="K9" s="163">
        <f t="shared" si="0"/>
        <v>2</v>
      </c>
      <c r="L9" s="163"/>
      <c r="M9" s="163"/>
      <c r="N9" s="38">
        <v>0</v>
      </c>
      <c r="O9" s="34"/>
      <c r="P9" s="34"/>
    </row>
    <row r="10" spans="1:16" s="1" customFormat="1" ht="26.25" customHeight="1" x14ac:dyDescent="0.25">
      <c r="A10" s="30">
        <v>7</v>
      </c>
      <c r="B10" s="30" t="s">
        <v>19</v>
      </c>
      <c r="C10" s="224"/>
      <c r="D10" s="224"/>
      <c r="E10" s="224"/>
      <c r="F10" s="34" t="s">
        <v>31</v>
      </c>
      <c r="G10" s="110" t="s">
        <v>36</v>
      </c>
      <c r="H10" s="36" t="s">
        <v>37</v>
      </c>
      <c r="I10" s="33" t="s">
        <v>23</v>
      </c>
      <c r="J10" s="37">
        <v>2</v>
      </c>
      <c r="K10" s="163">
        <f t="shared" si="0"/>
        <v>2</v>
      </c>
      <c r="L10" s="163"/>
      <c r="M10" s="163"/>
      <c r="N10" s="38">
        <v>0</v>
      </c>
      <c r="O10" s="34"/>
      <c r="P10" s="34"/>
    </row>
    <row r="11" spans="1:16" s="1" customFormat="1" ht="41.25" customHeight="1" x14ac:dyDescent="0.25">
      <c r="A11" s="30">
        <v>8</v>
      </c>
      <c r="B11" s="30" t="s">
        <v>19</v>
      </c>
      <c r="C11" s="224"/>
      <c r="D11" s="224"/>
      <c r="E11" s="224"/>
      <c r="F11" s="34" t="s">
        <v>31</v>
      </c>
      <c r="G11" s="110" t="s">
        <v>38</v>
      </c>
      <c r="H11" s="36" t="s">
        <v>39</v>
      </c>
      <c r="I11" s="33" t="s">
        <v>23</v>
      </c>
      <c r="J11" s="37">
        <v>1</v>
      </c>
      <c r="K11" s="163">
        <f t="shared" si="0"/>
        <v>1</v>
      </c>
      <c r="L11" s="163"/>
      <c r="M11" s="163"/>
      <c r="N11" s="38">
        <v>0</v>
      </c>
      <c r="O11" s="34"/>
      <c r="P11" s="34"/>
    </row>
    <row r="12" spans="1:16" s="1" customFormat="1" ht="63.75" customHeight="1" x14ac:dyDescent="0.25">
      <c r="A12" s="30">
        <v>9</v>
      </c>
      <c r="B12" s="30" t="s">
        <v>19</v>
      </c>
      <c r="C12" s="224"/>
      <c r="D12" s="224"/>
      <c r="E12" s="224"/>
      <c r="F12" s="34" t="s">
        <v>31</v>
      </c>
      <c r="G12" s="110" t="s">
        <v>40</v>
      </c>
      <c r="H12" s="36" t="s">
        <v>41</v>
      </c>
      <c r="I12" s="33" t="s">
        <v>23</v>
      </c>
      <c r="J12" s="37">
        <v>2</v>
      </c>
      <c r="K12" s="163">
        <f t="shared" si="0"/>
        <v>2</v>
      </c>
      <c r="L12" s="163"/>
      <c r="M12" s="163"/>
      <c r="N12" s="38">
        <v>0</v>
      </c>
      <c r="O12" s="34"/>
      <c r="P12" s="34"/>
    </row>
    <row r="13" spans="1:16" s="1" customFormat="1" ht="41.25" customHeight="1" x14ac:dyDescent="0.25">
      <c r="A13" s="30">
        <v>10</v>
      </c>
      <c r="B13" s="30" t="s">
        <v>19</v>
      </c>
      <c r="C13" s="224"/>
      <c r="D13" s="224"/>
      <c r="E13" s="224"/>
      <c r="F13" s="34" t="s">
        <v>31</v>
      </c>
      <c r="G13" s="110" t="s">
        <v>42</v>
      </c>
      <c r="H13" s="36" t="s">
        <v>43</v>
      </c>
      <c r="I13" s="33" t="s">
        <v>23</v>
      </c>
      <c r="J13" s="39">
        <v>2</v>
      </c>
      <c r="K13" s="163">
        <f t="shared" si="0"/>
        <v>2</v>
      </c>
      <c r="L13" s="163"/>
      <c r="M13" s="163"/>
      <c r="N13" s="38">
        <v>0</v>
      </c>
      <c r="O13" s="34"/>
      <c r="P13" s="34"/>
    </row>
    <row r="14" spans="1:16" s="1" customFormat="1" ht="30" customHeight="1" x14ac:dyDescent="0.25">
      <c r="A14" s="30">
        <v>11</v>
      </c>
      <c r="B14" s="30" t="s">
        <v>19</v>
      </c>
      <c r="C14" s="224"/>
      <c r="D14" s="224"/>
      <c r="E14" s="224"/>
      <c r="F14" s="35" t="s">
        <v>44</v>
      </c>
      <c r="G14" s="110" t="s">
        <v>45</v>
      </c>
      <c r="H14" s="111" t="s">
        <v>46</v>
      </c>
      <c r="I14" s="33" t="s">
        <v>23</v>
      </c>
      <c r="J14" s="37">
        <v>2</v>
      </c>
      <c r="K14" s="163">
        <f t="shared" si="0"/>
        <v>2</v>
      </c>
      <c r="L14" s="163"/>
      <c r="M14" s="163"/>
      <c r="N14" s="38">
        <v>0</v>
      </c>
      <c r="O14" s="35"/>
      <c r="P14" s="35"/>
    </row>
    <row r="15" spans="1:16" s="1" customFormat="1" ht="30" customHeight="1" x14ac:dyDescent="0.25">
      <c r="A15" s="30">
        <v>12</v>
      </c>
      <c r="B15" s="30" t="s">
        <v>19</v>
      </c>
      <c r="C15" s="224"/>
      <c r="D15" s="224"/>
      <c r="E15" s="224"/>
      <c r="F15" s="34" t="s">
        <v>31</v>
      </c>
      <c r="G15" s="110" t="s">
        <v>47</v>
      </c>
      <c r="H15" s="112" t="s">
        <v>48</v>
      </c>
      <c r="I15" s="33" t="s">
        <v>23</v>
      </c>
      <c r="J15" s="37">
        <v>1</v>
      </c>
      <c r="K15" s="163">
        <f t="shared" si="0"/>
        <v>1</v>
      </c>
      <c r="L15" s="163"/>
      <c r="M15" s="163"/>
      <c r="N15" s="38">
        <v>0</v>
      </c>
      <c r="O15" s="34"/>
      <c r="P15" s="34"/>
    </row>
    <row r="16" spans="1:16" s="1" customFormat="1" ht="61.5" customHeight="1" x14ac:dyDescent="0.25">
      <c r="A16" s="30">
        <v>13</v>
      </c>
      <c r="B16" s="30" t="s">
        <v>19</v>
      </c>
      <c r="C16" s="224"/>
      <c r="D16" s="224"/>
      <c r="E16" s="224"/>
      <c r="F16" s="34" t="s">
        <v>20</v>
      </c>
      <c r="G16" s="110" t="s">
        <v>49</v>
      </c>
      <c r="H16" s="36" t="s">
        <v>50</v>
      </c>
      <c r="I16" s="33" t="s">
        <v>23</v>
      </c>
      <c r="J16" s="37">
        <v>5</v>
      </c>
      <c r="K16" s="163">
        <f t="shared" si="0"/>
        <v>5</v>
      </c>
      <c r="L16" s="163"/>
      <c r="M16" s="163"/>
      <c r="N16" s="38">
        <v>0</v>
      </c>
      <c r="O16" s="34" t="s">
        <v>26</v>
      </c>
      <c r="P16" s="34"/>
    </row>
    <row r="17" spans="1:16" s="1" customFormat="1" ht="42" customHeight="1" x14ac:dyDescent="0.25">
      <c r="A17" s="30">
        <v>14</v>
      </c>
      <c r="B17" s="30" t="s">
        <v>19</v>
      </c>
      <c r="C17" s="224"/>
      <c r="D17" s="224"/>
      <c r="E17" s="224"/>
      <c r="F17" s="30" t="s">
        <v>31</v>
      </c>
      <c r="G17" s="108" t="s">
        <v>51</v>
      </c>
      <c r="H17" s="32" t="s">
        <v>52</v>
      </c>
      <c r="I17" s="33" t="s">
        <v>23</v>
      </c>
      <c r="J17" s="29">
        <v>2</v>
      </c>
      <c r="K17" s="163">
        <f t="shared" si="0"/>
        <v>2</v>
      </c>
      <c r="L17" s="163"/>
      <c r="M17" s="163"/>
      <c r="N17" s="30">
        <v>0</v>
      </c>
      <c r="O17" s="30"/>
      <c r="P17" s="30"/>
    </row>
    <row r="18" spans="1:16" s="1" customFormat="1" ht="40.5" customHeight="1" x14ac:dyDescent="0.25">
      <c r="A18" s="30">
        <v>15</v>
      </c>
      <c r="B18" s="30" t="s">
        <v>19</v>
      </c>
      <c r="C18" s="224"/>
      <c r="D18" s="224"/>
      <c r="E18" s="224"/>
      <c r="F18" s="30" t="s">
        <v>31</v>
      </c>
      <c r="G18" s="108" t="s">
        <v>53</v>
      </c>
      <c r="H18" s="32" t="s">
        <v>54</v>
      </c>
      <c r="I18" s="33" t="s">
        <v>23</v>
      </c>
      <c r="J18" s="29">
        <v>2</v>
      </c>
      <c r="K18" s="163">
        <f t="shared" si="0"/>
        <v>2</v>
      </c>
      <c r="L18" s="163"/>
      <c r="M18" s="163"/>
      <c r="N18" s="30">
        <v>0</v>
      </c>
      <c r="O18" s="30"/>
      <c r="P18" s="30"/>
    </row>
    <row r="19" spans="1:16" s="1" customFormat="1" ht="37.5" customHeight="1" x14ac:dyDescent="0.25">
      <c r="A19" s="30">
        <v>16</v>
      </c>
      <c r="B19" s="30" t="s">
        <v>19</v>
      </c>
      <c r="C19" s="224"/>
      <c r="D19" s="224"/>
      <c r="E19" s="224"/>
      <c r="F19" s="30" t="s">
        <v>31</v>
      </c>
      <c r="G19" s="108" t="s">
        <v>55</v>
      </c>
      <c r="H19" s="109" t="s">
        <v>56</v>
      </c>
      <c r="I19" s="33" t="s">
        <v>23</v>
      </c>
      <c r="J19" s="29">
        <v>2</v>
      </c>
      <c r="K19" s="163">
        <f t="shared" si="0"/>
        <v>2</v>
      </c>
      <c r="L19" s="163"/>
      <c r="M19" s="163"/>
      <c r="N19" s="30">
        <v>0</v>
      </c>
      <c r="O19" s="30"/>
      <c r="P19" s="30"/>
    </row>
    <row r="20" spans="1:16" s="1" customFormat="1" ht="30" customHeight="1" x14ac:dyDescent="0.25">
      <c r="A20" s="30">
        <v>17</v>
      </c>
      <c r="B20" s="30" t="s">
        <v>19</v>
      </c>
      <c r="C20" s="224"/>
      <c r="D20" s="224"/>
      <c r="E20" s="224"/>
      <c r="F20" s="30" t="s">
        <v>20</v>
      </c>
      <c r="G20" s="108" t="s">
        <v>57</v>
      </c>
      <c r="H20" s="32" t="s">
        <v>58</v>
      </c>
      <c r="I20" s="33" t="s">
        <v>23</v>
      </c>
      <c r="J20" s="29">
        <v>2</v>
      </c>
      <c r="K20" s="163">
        <f t="shared" si="0"/>
        <v>2</v>
      </c>
      <c r="L20" s="163"/>
      <c r="M20" s="163"/>
      <c r="N20" s="30">
        <v>0</v>
      </c>
      <c r="O20" s="30" t="s">
        <v>26</v>
      </c>
      <c r="P20" s="30"/>
    </row>
    <row r="21" spans="1:16" s="1" customFormat="1" ht="30" customHeight="1" x14ac:dyDescent="0.25">
      <c r="A21" s="30">
        <v>18</v>
      </c>
      <c r="B21" s="30" t="s">
        <v>19</v>
      </c>
      <c r="C21" s="224"/>
      <c r="D21" s="224"/>
      <c r="E21" s="224"/>
      <c r="F21" s="30" t="s">
        <v>31</v>
      </c>
      <c r="G21" s="108" t="s">
        <v>59</v>
      </c>
      <c r="H21" s="109" t="s">
        <v>60</v>
      </c>
      <c r="I21" s="33" t="s">
        <v>23</v>
      </c>
      <c r="J21" s="29">
        <v>1</v>
      </c>
      <c r="K21" s="163">
        <f t="shared" si="0"/>
        <v>1</v>
      </c>
      <c r="L21" s="163"/>
      <c r="M21" s="163"/>
      <c r="N21" s="30">
        <v>0</v>
      </c>
      <c r="O21" s="30"/>
      <c r="P21" s="30"/>
    </row>
    <row r="22" spans="1:16" s="1" customFormat="1" ht="30" customHeight="1" x14ac:dyDescent="0.25">
      <c r="A22" s="30">
        <v>19</v>
      </c>
      <c r="B22" s="30" t="s">
        <v>19</v>
      </c>
      <c r="C22" s="224"/>
      <c r="D22" s="224"/>
      <c r="E22" s="224"/>
      <c r="F22" s="30" t="s">
        <v>31</v>
      </c>
      <c r="G22" s="108" t="s">
        <v>61</v>
      </c>
      <c r="H22" s="109" t="s">
        <v>62</v>
      </c>
      <c r="I22" s="33" t="s">
        <v>23</v>
      </c>
      <c r="J22" s="29">
        <v>1</v>
      </c>
      <c r="K22" s="163">
        <f t="shared" si="0"/>
        <v>1</v>
      </c>
      <c r="L22" s="163"/>
      <c r="M22" s="163"/>
      <c r="N22" s="30">
        <v>0</v>
      </c>
      <c r="O22" s="30"/>
      <c r="P22" s="30"/>
    </row>
    <row r="23" spans="1:16" s="1" customFormat="1" ht="39" customHeight="1" x14ac:dyDescent="0.25">
      <c r="A23" s="30">
        <v>20</v>
      </c>
      <c r="B23" s="30" t="s">
        <v>19</v>
      </c>
      <c r="C23" s="224"/>
      <c r="D23" s="224"/>
      <c r="E23" s="224"/>
      <c r="F23" s="30" t="s">
        <v>31</v>
      </c>
      <c r="G23" s="108" t="s">
        <v>63</v>
      </c>
      <c r="H23" s="113" t="s">
        <v>64</v>
      </c>
      <c r="I23" s="33" t="s">
        <v>23</v>
      </c>
      <c r="J23" s="29">
        <v>1</v>
      </c>
      <c r="K23" s="163">
        <f t="shared" si="0"/>
        <v>1</v>
      </c>
      <c r="L23" s="163"/>
      <c r="M23" s="163"/>
      <c r="N23" s="30">
        <v>0</v>
      </c>
      <c r="O23" s="40" t="s">
        <v>26</v>
      </c>
      <c r="P23" s="40"/>
    </row>
    <row r="24" spans="1:16" s="1" customFormat="1" ht="39" customHeight="1" x14ac:dyDescent="0.25">
      <c r="A24" s="30">
        <v>21</v>
      </c>
      <c r="B24" s="30" t="s">
        <v>19</v>
      </c>
      <c r="C24" s="232"/>
      <c r="D24" s="232"/>
      <c r="E24" s="232"/>
      <c r="F24" s="30" t="s">
        <v>31</v>
      </c>
      <c r="G24" s="108" t="s">
        <v>65</v>
      </c>
      <c r="H24" s="32" t="s">
        <v>66</v>
      </c>
      <c r="I24" s="33" t="s">
        <v>23</v>
      </c>
      <c r="J24" s="29">
        <v>1</v>
      </c>
      <c r="K24" s="163">
        <f t="shared" si="0"/>
        <v>1</v>
      </c>
      <c r="L24" s="163"/>
      <c r="M24" s="163"/>
      <c r="N24" s="30">
        <v>0</v>
      </c>
      <c r="O24" s="30" t="s">
        <v>26</v>
      </c>
      <c r="P24" s="30"/>
    </row>
    <row r="25" spans="1:16" s="2" customFormat="1" ht="19.5" customHeight="1" x14ac:dyDescent="0.25">
      <c r="A25" s="164" t="s">
        <v>67</v>
      </c>
      <c r="B25" s="165"/>
      <c r="C25" s="165"/>
      <c r="D25" s="165"/>
      <c r="E25" s="165"/>
      <c r="F25" s="165"/>
      <c r="G25" s="165"/>
      <c r="H25" s="165"/>
      <c r="I25" s="166"/>
      <c r="J25" s="41">
        <f>SUM(J4:J24)</f>
        <v>69</v>
      </c>
      <c r="K25" s="167">
        <f>SUM(K4:M24)</f>
        <v>69</v>
      </c>
      <c r="L25" s="168">
        <f>SUM(L17:L24)</f>
        <v>0</v>
      </c>
      <c r="M25" s="168">
        <f>SUM(M17:M24)</f>
        <v>0</v>
      </c>
      <c r="N25" s="41">
        <f>SUM(N17:N24)</f>
        <v>0</v>
      </c>
      <c r="O25" s="42" t="s">
        <v>68</v>
      </c>
      <c r="P25" s="42"/>
    </row>
    <row r="26" spans="1:16" s="1" customFormat="1" ht="54" customHeight="1" x14ac:dyDescent="0.25">
      <c r="A26" s="40">
        <v>1</v>
      </c>
      <c r="B26" s="114" t="s">
        <v>69</v>
      </c>
      <c r="C26" s="233">
        <v>1598</v>
      </c>
      <c r="D26" s="233">
        <v>69</v>
      </c>
      <c r="E26" s="233">
        <v>29</v>
      </c>
      <c r="F26" s="40" t="s">
        <v>20</v>
      </c>
      <c r="G26" s="108" t="s">
        <v>21</v>
      </c>
      <c r="H26" s="115" t="s">
        <v>22</v>
      </c>
      <c r="I26" s="33" t="s">
        <v>23</v>
      </c>
      <c r="J26" s="44">
        <v>5</v>
      </c>
      <c r="K26" s="169">
        <f>J26</f>
        <v>5</v>
      </c>
      <c r="L26" s="170"/>
      <c r="M26" s="171"/>
      <c r="N26" s="30">
        <v>0</v>
      </c>
      <c r="O26" s="40"/>
      <c r="P26" s="40"/>
    </row>
    <row r="27" spans="1:16" s="1" customFormat="1" ht="54" customHeight="1" x14ac:dyDescent="0.25">
      <c r="A27" s="40">
        <v>2</v>
      </c>
      <c r="B27" s="114" t="s">
        <v>69</v>
      </c>
      <c r="C27" s="234"/>
      <c r="D27" s="234"/>
      <c r="E27" s="234"/>
      <c r="F27" s="40" t="s">
        <v>20</v>
      </c>
      <c r="G27" s="108" t="s">
        <v>24</v>
      </c>
      <c r="H27" s="115" t="s">
        <v>25</v>
      </c>
      <c r="I27" s="33" t="s">
        <v>23</v>
      </c>
      <c r="J27" s="44">
        <v>4</v>
      </c>
      <c r="K27" s="169">
        <f t="shared" ref="K27:K49" si="1">J27</f>
        <v>4</v>
      </c>
      <c r="L27" s="170"/>
      <c r="M27" s="171"/>
      <c r="N27" s="30">
        <v>0</v>
      </c>
      <c r="O27" s="35" t="s">
        <v>26</v>
      </c>
      <c r="P27" s="35"/>
    </row>
    <row r="28" spans="1:16" s="1" customFormat="1" ht="39.75" customHeight="1" x14ac:dyDescent="0.25">
      <c r="A28" s="40">
        <v>3</v>
      </c>
      <c r="B28" s="114" t="s">
        <v>69</v>
      </c>
      <c r="C28" s="234"/>
      <c r="D28" s="234"/>
      <c r="E28" s="234"/>
      <c r="F28" s="30" t="s">
        <v>20</v>
      </c>
      <c r="G28" s="108" t="s">
        <v>27</v>
      </c>
      <c r="H28" s="109" t="s">
        <v>28</v>
      </c>
      <c r="I28" s="33" t="s">
        <v>23</v>
      </c>
      <c r="J28" s="44">
        <v>4</v>
      </c>
      <c r="K28" s="169">
        <f t="shared" si="1"/>
        <v>4</v>
      </c>
      <c r="L28" s="170"/>
      <c r="M28" s="171"/>
      <c r="N28" s="30">
        <v>0</v>
      </c>
      <c r="O28" s="35" t="s">
        <v>26</v>
      </c>
      <c r="P28" s="35"/>
    </row>
    <row r="29" spans="1:16" s="1" customFormat="1" ht="39.75" customHeight="1" x14ac:dyDescent="0.25">
      <c r="A29" s="40">
        <v>4</v>
      </c>
      <c r="B29" s="114" t="s">
        <v>69</v>
      </c>
      <c r="C29" s="234"/>
      <c r="D29" s="234"/>
      <c r="E29" s="234"/>
      <c r="F29" s="40" t="s">
        <v>20</v>
      </c>
      <c r="G29" s="108" t="s">
        <v>70</v>
      </c>
      <c r="H29" s="115" t="s">
        <v>71</v>
      </c>
      <c r="I29" s="33" t="s">
        <v>23</v>
      </c>
      <c r="J29" s="44">
        <v>2</v>
      </c>
      <c r="K29" s="169">
        <f t="shared" si="1"/>
        <v>2</v>
      </c>
      <c r="L29" s="170"/>
      <c r="M29" s="171"/>
      <c r="N29" s="30">
        <v>0</v>
      </c>
      <c r="O29" s="40"/>
      <c r="P29" s="40"/>
    </row>
    <row r="30" spans="1:16" s="1" customFormat="1" ht="30.75" customHeight="1" x14ac:dyDescent="0.25">
      <c r="A30" s="40">
        <v>5</v>
      </c>
      <c r="B30" s="114" t="s">
        <v>69</v>
      </c>
      <c r="C30" s="234"/>
      <c r="D30" s="234"/>
      <c r="E30" s="234"/>
      <c r="F30" s="30" t="s">
        <v>31</v>
      </c>
      <c r="G30" s="108" t="s">
        <v>61</v>
      </c>
      <c r="H30" s="109" t="s">
        <v>62</v>
      </c>
      <c r="I30" s="33" t="s">
        <v>23</v>
      </c>
      <c r="J30" s="44">
        <v>1</v>
      </c>
      <c r="K30" s="169">
        <f t="shared" si="1"/>
        <v>1</v>
      </c>
      <c r="L30" s="170"/>
      <c r="M30" s="171"/>
      <c r="N30" s="30">
        <v>0</v>
      </c>
      <c r="O30" s="40"/>
      <c r="P30" s="40"/>
    </row>
    <row r="31" spans="1:16" s="1" customFormat="1" ht="37.5" customHeight="1" x14ac:dyDescent="0.25">
      <c r="A31" s="40">
        <v>6</v>
      </c>
      <c r="B31" s="114" t="s">
        <v>69</v>
      </c>
      <c r="C31" s="234"/>
      <c r="D31" s="234"/>
      <c r="E31" s="234"/>
      <c r="F31" s="40" t="s">
        <v>20</v>
      </c>
      <c r="G31" s="108" t="s">
        <v>72</v>
      </c>
      <c r="H31" s="115" t="s">
        <v>73</v>
      </c>
      <c r="I31" s="33" t="s">
        <v>23</v>
      </c>
      <c r="J31" s="44">
        <v>1</v>
      </c>
      <c r="K31" s="169">
        <f t="shared" si="1"/>
        <v>1</v>
      </c>
      <c r="L31" s="170"/>
      <c r="M31" s="171"/>
      <c r="N31" s="30">
        <v>0</v>
      </c>
      <c r="O31" s="40" t="s">
        <v>26</v>
      </c>
      <c r="P31" s="40"/>
    </row>
    <row r="32" spans="1:16" s="1" customFormat="1" ht="84" customHeight="1" x14ac:dyDescent="0.25">
      <c r="A32" s="40">
        <v>7</v>
      </c>
      <c r="B32" s="114" t="s">
        <v>69</v>
      </c>
      <c r="C32" s="234"/>
      <c r="D32" s="234"/>
      <c r="E32" s="234"/>
      <c r="F32" s="40" t="s">
        <v>20</v>
      </c>
      <c r="G32" s="108" t="s">
        <v>29</v>
      </c>
      <c r="H32" s="115" t="s">
        <v>30</v>
      </c>
      <c r="I32" s="33" t="s">
        <v>23</v>
      </c>
      <c r="J32" s="44">
        <v>3</v>
      </c>
      <c r="K32" s="169">
        <f t="shared" si="1"/>
        <v>3</v>
      </c>
      <c r="L32" s="170"/>
      <c r="M32" s="171"/>
      <c r="N32" s="30">
        <v>0</v>
      </c>
      <c r="O32" s="30" t="s">
        <v>26</v>
      </c>
      <c r="P32" s="30"/>
    </row>
    <row r="33" spans="1:16" s="1" customFormat="1" ht="39" customHeight="1" x14ac:dyDescent="0.25">
      <c r="A33" s="40">
        <v>8</v>
      </c>
      <c r="B33" s="114" t="s">
        <v>69</v>
      </c>
      <c r="C33" s="234"/>
      <c r="D33" s="234"/>
      <c r="E33" s="234"/>
      <c r="F33" s="40" t="s">
        <v>31</v>
      </c>
      <c r="G33" s="108" t="s">
        <v>55</v>
      </c>
      <c r="H33" s="115" t="s">
        <v>56</v>
      </c>
      <c r="I33" s="33" t="s">
        <v>23</v>
      </c>
      <c r="J33" s="44">
        <v>2</v>
      </c>
      <c r="K33" s="169">
        <f t="shared" si="1"/>
        <v>2</v>
      </c>
      <c r="L33" s="170"/>
      <c r="M33" s="171"/>
      <c r="N33" s="30">
        <v>0</v>
      </c>
      <c r="O33" s="40"/>
      <c r="P33" s="40"/>
    </row>
    <row r="34" spans="1:16" s="1" customFormat="1" ht="30" customHeight="1" x14ac:dyDescent="0.25">
      <c r="A34" s="40">
        <v>9</v>
      </c>
      <c r="B34" s="114" t="s">
        <v>69</v>
      </c>
      <c r="C34" s="234"/>
      <c r="D34" s="234"/>
      <c r="E34" s="234"/>
      <c r="F34" s="30" t="s">
        <v>31</v>
      </c>
      <c r="G34" s="108" t="s">
        <v>74</v>
      </c>
      <c r="H34" s="109" t="s">
        <v>75</v>
      </c>
      <c r="I34" s="33" t="s">
        <v>23</v>
      </c>
      <c r="J34" s="44">
        <v>1</v>
      </c>
      <c r="K34" s="169">
        <f t="shared" si="1"/>
        <v>1</v>
      </c>
      <c r="L34" s="170"/>
      <c r="M34" s="171"/>
      <c r="N34" s="30">
        <v>0</v>
      </c>
      <c r="O34" s="40"/>
      <c r="P34" s="40"/>
    </row>
    <row r="35" spans="1:16" s="1" customFormat="1" ht="30" customHeight="1" x14ac:dyDescent="0.25">
      <c r="A35" s="40">
        <v>10</v>
      </c>
      <c r="B35" s="114" t="s">
        <v>69</v>
      </c>
      <c r="C35" s="234"/>
      <c r="D35" s="234"/>
      <c r="E35" s="234"/>
      <c r="F35" s="40" t="s">
        <v>31</v>
      </c>
      <c r="G35" s="108" t="s">
        <v>76</v>
      </c>
      <c r="H35" s="115" t="s">
        <v>77</v>
      </c>
      <c r="I35" s="33" t="s">
        <v>23</v>
      </c>
      <c r="J35" s="44">
        <v>1</v>
      </c>
      <c r="K35" s="169">
        <f t="shared" si="1"/>
        <v>1</v>
      </c>
      <c r="L35" s="170"/>
      <c r="M35" s="171"/>
      <c r="N35" s="30">
        <v>0</v>
      </c>
      <c r="O35" s="40"/>
      <c r="P35" s="40"/>
    </row>
    <row r="36" spans="1:16" s="1" customFormat="1" ht="60" customHeight="1" x14ac:dyDescent="0.25">
      <c r="A36" s="40">
        <v>11</v>
      </c>
      <c r="B36" s="114" t="s">
        <v>69</v>
      </c>
      <c r="C36" s="234"/>
      <c r="D36" s="234"/>
      <c r="E36" s="234"/>
      <c r="F36" s="34" t="s">
        <v>20</v>
      </c>
      <c r="G36" s="110" t="s">
        <v>49</v>
      </c>
      <c r="H36" s="112" t="s">
        <v>50</v>
      </c>
      <c r="I36" s="33" t="s">
        <v>23</v>
      </c>
      <c r="J36" s="44">
        <v>2</v>
      </c>
      <c r="K36" s="169">
        <f t="shared" si="1"/>
        <v>2</v>
      </c>
      <c r="L36" s="170"/>
      <c r="M36" s="171"/>
      <c r="N36" s="30">
        <v>0</v>
      </c>
      <c r="O36" s="34" t="s">
        <v>26</v>
      </c>
      <c r="P36" s="34"/>
    </row>
    <row r="37" spans="1:16" s="1" customFormat="1" ht="75" customHeight="1" x14ac:dyDescent="0.25">
      <c r="A37" s="40">
        <v>12</v>
      </c>
      <c r="B37" s="114" t="s">
        <v>69</v>
      </c>
      <c r="C37" s="234"/>
      <c r="D37" s="234"/>
      <c r="E37" s="234"/>
      <c r="F37" s="30" t="s">
        <v>31</v>
      </c>
      <c r="G37" s="108" t="s">
        <v>32</v>
      </c>
      <c r="H37" s="109" t="s">
        <v>33</v>
      </c>
      <c r="I37" s="33" t="s">
        <v>23</v>
      </c>
      <c r="J37" s="44">
        <v>4</v>
      </c>
      <c r="K37" s="169">
        <f t="shared" si="1"/>
        <v>4</v>
      </c>
      <c r="L37" s="170"/>
      <c r="M37" s="171"/>
      <c r="N37" s="30">
        <v>0</v>
      </c>
      <c r="O37" s="40"/>
      <c r="P37" s="40"/>
    </row>
    <row r="38" spans="1:16" s="1" customFormat="1" ht="30" customHeight="1" x14ac:dyDescent="0.25">
      <c r="A38" s="40">
        <v>13</v>
      </c>
      <c r="B38" s="114" t="s">
        <v>69</v>
      </c>
      <c r="C38" s="234"/>
      <c r="D38" s="234"/>
      <c r="E38" s="234"/>
      <c r="F38" s="35" t="s">
        <v>44</v>
      </c>
      <c r="G38" s="110" t="s">
        <v>45</v>
      </c>
      <c r="H38" s="111" t="s">
        <v>46</v>
      </c>
      <c r="I38" s="33" t="s">
        <v>23</v>
      </c>
      <c r="J38" s="44">
        <v>1</v>
      </c>
      <c r="K38" s="169">
        <f t="shared" si="1"/>
        <v>1</v>
      </c>
      <c r="L38" s="170"/>
      <c r="M38" s="171"/>
      <c r="N38" s="30">
        <v>0</v>
      </c>
      <c r="O38" s="40"/>
      <c r="P38" s="40"/>
    </row>
    <row r="39" spans="1:16" s="1" customFormat="1" ht="39" customHeight="1" x14ac:dyDescent="0.25">
      <c r="A39" s="40">
        <v>14</v>
      </c>
      <c r="B39" s="114" t="s">
        <v>69</v>
      </c>
      <c r="C39" s="234"/>
      <c r="D39" s="234"/>
      <c r="E39" s="234"/>
      <c r="F39" s="40" t="s">
        <v>31</v>
      </c>
      <c r="G39" s="108" t="s">
        <v>42</v>
      </c>
      <c r="H39" s="115" t="s">
        <v>43</v>
      </c>
      <c r="I39" s="33" t="s">
        <v>23</v>
      </c>
      <c r="J39" s="44">
        <v>1</v>
      </c>
      <c r="K39" s="169">
        <f t="shared" si="1"/>
        <v>1</v>
      </c>
      <c r="L39" s="170"/>
      <c r="M39" s="171"/>
      <c r="N39" s="30">
        <v>0</v>
      </c>
      <c r="O39" s="40"/>
      <c r="P39" s="40"/>
    </row>
    <row r="40" spans="1:16" s="1" customFormat="1" ht="39.75" customHeight="1" x14ac:dyDescent="0.25">
      <c r="A40" s="40">
        <v>15</v>
      </c>
      <c r="B40" s="114" t="s">
        <v>69</v>
      </c>
      <c r="C40" s="234"/>
      <c r="D40" s="234"/>
      <c r="E40" s="234"/>
      <c r="F40" s="40" t="s">
        <v>31</v>
      </c>
      <c r="G40" s="108" t="s">
        <v>65</v>
      </c>
      <c r="H40" s="115" t="s">
        <v>66</v>
      </c>
      <c r="I40" s="33" t="s">
        <v>23</v>
      </c>
      <c r="J40" s="44">
        <v>1</v>
      </c>
      <c r="K40" s="169">
        <f t="shared" si="1"/>
        <v>1</v>
      </c>
      <c r="L40" s="170"/>
      <c r="M40" s="171"/>
      <c r="N40" s="30">
        <v>0</v>
      </c>
      <c r="O40" s="40" t="s">
        <v>26</v>
      </c>
      <c r="P40" s="40"/>
    </row>
    <row r="41" spans="1:16" s="1" customFormat="1" ht="30" customHeight="1" x14ac:dyDescent="0.25">
      <c r="A41" s="40">
        <v>16</v>
      </c>
      <c r="B41" s="114" t="s">
        <v>69</v>
      </c>
      <c r="C41" s="234"/>
      <c r="D41" s="234"/>
      <c r="E41" s="234"/>
      <c r="F41" s="40" t="s">
        <v>31</v>
      </c>
      <c r="G41" s="108" t="s">
        <v>78</v>
      </c>
      <c r="H41" s="116" t="s">
        <v>79</v>
      </c>
      <c r="I41" s="33" t="s">
        <v>23</v>
      </c>
      <c r="J41" s="44">
        <v>1</v>
      </c>
      <c r="K41" s="169">
        <f t="shared" si="1"/>
        <v>1</v>
      </c>
      <c r="L41" s="170"/>
      <c r="M41" s="171"/>
      <c r="N41" s="30">
        <v>0</v>
      </c>
      <c r="O41" s="40" t="s">
        <v>26</v>
      </c>
      <c r="P41" s="40"/>
    </row>
    <row r="42" spans="1:16" s="1" customFormat="1" ht="30" customHeight="1" x14ac:dyDescent="0.25">
      <c r="A42" s="40">
        <v>17</v>
      </c>
      <c r="B42" s="114" t="s">
        <v>69</v>
      </c>
      <c r="C42" s="234"/>
      <c r="D42" s="234"/>
      <c r="E42" s="234"/>
      <c r="F42" s="30" t="s">
        <v>20</v>
      </c>
      <c r="G42" s="108" t="s">
        <v>57</v>
      </c>
      <c r="H42" s="109" t="s">
        <v>80</v>
      </c>
      <c r="I42" s="33" t="s">
        <v>23</v>
      </c>
      <c r="J42" s="44">
        <v>1</v>
      </c>
      <c r="K42" s="169">
        <f t="shared" si="1"/>
        <v>1</v>
      </c>
      <c r="L42" s="170"/>
      <c r="M42" s="171"/>
      <c r="N42" s="30">
        <v>0</v>
      </c>
      <c r="O42" s="30" t="s">
        <v>26</v>
      </c>
      <c r="P42" s="30"/>
    </row>
    <row r="43" spans="1:16" s="1" customFormat="1" ht="37.5" customHeight="1" x14ac:dyDescent="0.25">
      <c r="A43" s="40">
        <v>18</v>
      </c>
      <c r="B43" s="114" t="s">
        <v>69</v>
      </c>
      <c r="C43" s="234"/>
      <c r="D43" s="234"/>
      <c r="E43" s="234"/>
      <c r="F43" s="40" t="s">
        <v>31</v>
      </c>
      <c r="G43" s="108" t="s">
        <v>34</v>
      </c>
      <c r="H43" s="115" t="s">
        <v>35</v>
      </c>
      <c r="I43" s="33" t="s">
        <v>23</v>
      </c>
      <c r="J43" s="44">
        <v>1</v>
      </c>
      <c r="K43" s="169">
        <f t="shared" si="1"/>
        <v>1</v>
      </c>
      <c r="L43" s="170"/>
      <c r="M43" s="171"/>
      <c r="N43" s="30">
        <v>0</v>
      </c>
      <c r="O43" s="34"/>
      <c r="P43" s="34"/>
    </row>
    <row r="44" spans="1:16" s="1" customFormat="1" ht="37.5" customHeight="1" x14ac:dyDescent="0.25">
      <c r="A44" s="40">
        <v>19</v>
      </c>
      <c r="B44" s="114" t="s">
        <v>69</v>
      </c>
      <c r="C44" s="234"/>
      <c r="D44" s="234"/>
      <c r="E44" s="234"/>
      <c r="F44" s="40" t="s">
        <v>31</v>
      </c>
      <c r="G44" s="108" t="s">
        <v>38</v>
      </c>
      <c r="H44" s="115" t="s">
        <v>39</v>
      </c>
      <c r="I44" s="33" t="s">
        <v>23</v>
      </c>
      <c r="J44" s="44">
        <v>1</v>
      </c>
      <c r="K44" s="169">
        <f t="shared" si="1"/>
        <v>1</v>
      </c>
      <c r="L44" s="170"/>
      <c r="M44" s="171"/>
      <c r="N44" s="30">
        <v>0</v>
      </c>
      <c r="O44" s="40"/>
      <c r="P44" s="40"/>
    </row>
    <row r="45" spans="1:16" s="1" customFormat="1" ht="30" customHeight="1" x14ac:dyDescent="0.25">
      <c r="A45" s="40">
        <v>20</v>
      </c>
      <c r="B45" s="114" t="s">
        <v>69</v>
      </c>
      <c r="C45" s="234"/>
      <c r="D45" s="234"/>
      <c r="E45" s="234"/>
      <c r="F45" s="40" t="s">
        <v>31</v>
      </c>
      <c r="G45" s="108" t="s">
        <v>81</v>
      </c>
      <c r="H45" s="115" t="s">
        <v>82</v>
      </c>
      <c r="I45" s="33" t="s">
        <v>23</v>
      </c>
      <c r="J45" s="44">
        <v>1</v>
      </c>
      <c r="K45" s="169">
        <f t="shared" si="1"/>
        <v>1</v>
      </c>
      <c r="L45" s="170"/>
      <c r="M45" s="171"/>
      <c r="N45" s="30">
        <v>0</v>
      </c>
      <c r="O45" s="40"/>
      <c r="P45" s="40"/>
    </row>
    <row r="46" spans="1:16" s="1" customFormat="1" ht="30" customHeight="1" x14ac:dyDescent="0.25">
      <c r="A46" s="40">
        <v>21</v>
      </c>
      <c r="B46" s="114" t="s">
        <v>69</v>
      </c>
      <c r="C46" s="234"/>
      <c r="D46" s="234"/>
      <c r="E46" s="234"/>
      <c r="F46" s="30" t="s">
        <v>31</v>
      </c>
      <c r="G46" s="108" t="s">
        <v>59</v>
      </c>
      <c r="H46" s="109" t="s">
        <v>60</v>
      </c>
      <c r="I46" s="33" t="s">
        <v>23</v>
      </c>
      <c r="J46" s="44">
        <v>1</v>
      </c>
      <c r="K46" s="169">
        <f t="shared" si="1"/>
        <v>1</v>
      </c>
      <c r="L46" s="170"/>
      <c r="M46" s="171"/>
      <c r="N46" s="30">
        <v>0</v>
      </c>
      <c r="O46" s="40"/>
      <c r="P46" s="40"/>
    </row>
    <row r="47" spans="1:16" s="1" customFormat="1" ht="63.75" customHeight="1" x14ac:dyDescent="0.25">
      <c r="A47" s="40">
        <v>22</v>
      </c>
      <c r="B47" s="114" t="s">
        <v>69</v>
      </c>
      <c r="C47" s="234"/>
      <c r="D47" s="234"/>
      <c r="E47" s="234"/>
      <c r="F47" s="40" t="s">
        <v>31</v>
      </c>
      <c r="G47" s="108" t="s">
        <v>40</v>
      </c>
      <c r="H47" s="115" t="s">
        <v>41</v>
      </c>
      <c r="I47" s="33" t="s">
        <v>23</v>
      </c>
      <c r="J47" s="44">
        <v>1</v>
      </c>
      <c r="K47" s="169">
        <f t="shared" si="1"/>
        <v>1</v>
      </c>
      <c r="L47" s="170"/>
      <c r="M47" s="171"/>
      <c r="N47" s="30">
        <v>0</v>
      </c>
      <c r="O47" s="40"/>
      <c r="P47" s="40"/>
    </row>
    <row r="48" spans="1:16" s="1" customFormat="1" ht="30" customHeight="1" x14ac:dyDescent="0.25">
      <c r="A48" s="40">
        <v>23</v>
      </c>
      <c r="B48" s="114" t="s">
        <v>69</v>
      </c>
      <c r="C48" s="234"/>
      <c r="D48" s="234"/>
      <c r="E48" s="234"/>
      <c r="F48" s="40" t="s">
        <v>31</v>
      </c>
      <c r="G48" s="108" t="s">
        <v>83</v>
      </c>
      <c r="H48" s="115" t="s">
        <v>84</v>
      </c>
      <c r="I48" s="33" t="s">
        <v>23</v>
      </c>
      <c r="J48" s="44">
        <v>1</v>
      </c>
      <c r="K48" s="169">
        <f t="shared" si="1"/>
        <v>1</v>
      </c>
      <c r="L48" s="170"/>
      <c r="M48" s="171"/>
      <c r="N48" s="30">
        <v>0</v>
      </c>
      <c r="O48" s="40"/>
      <c r="P48" s="40"/>
    </row>
    <row r="49" spans="1:16" s="1" customFormat="1" ht="37.5" customHeight="1" x14ac:dyDescent="0.25">
      <c r="A49" s="40">
        <v>24</v>
      </c>
      <c r="B49" s="114" t="s">
        <v>69</v>
      </c>
      <c r="C49" s="235"/>
      <c r="D49" s="235"/>
      <c r="E49" s="235"/>
      <c r="F49" s="30" t="s">
        <v>31</v>
      </c>
      <c r="G49" s="108" t="s">
        <v>85</v>
      </c>
      <c r="H49" s="113" t="s">
        <v>86</v>
      </c>
      <c r="I49" s="33" t="s">
        <v>23</v>
      </c>
      <c r="J49" s="44">
        <v>1</v>
      </c>
      <c r="K49" s="169">
        <f t="shared" si="1"/>
        <v>1</v>
      </c>
      <c r="L49" s="170"/>
      <c r="M49" s="171"/>
      <c r="N49" s="30">
        <v>0</v>
      </c>
      <c r="O49" s="40"/>
      <c r="P49" s="40"/>
    </row>
    <row r="50" spans="1:16" s="2" customFormat="1" ht="19.5" customHeight="1" x14ac:dyDescent="0.25">
      <c r="A50" s="164" t="s">
        <v>87</v>
      </c>
      <c r="B50" s="165"/>
      <c r="C50" s="165"/>
      <c r="D50" s="165"/>
      <c r="E50" s="165"/>
      <c r="F50" s="165"/>
      <c r="G50" s="165"/>
      <c r="H50" s="165"/>
      <c r="I50" s="166"/>
      <c r="J50" s="41">
        <f>SUM(J26:J49)</f>
        <v>42</v>
      </c>
      <c r="K50" s="172">
        <f>SUM(K26:M49)</f>
        <v>42</v>
      </c>
      <c r="L50" s="172">
        <f>SUM(L27:L49)</f>
        <v>0</v>
      </c>
      <c r="M50" s="172">
        <f>SUM(M27:M49)</f>
        <v>0</v>
      </c>
      <c r="N50" s="41">
        <f>SUM(N27:N49)</f>
        <v>0</v>
      </c>
      <c r="O50" s="42" t="s">
        <v>68</v>
      </c>
      <c r="P50" s="42"/>
    </row>
    <row r="51" spans="1:16" s="1" customFormat="1" ht="52.5" customHeight="1" x14ac:dyDescent="0.25">
      <c r="A51" s="45">
        <v>1</v>
      </c>
      <c r="B51" s="46" t="s">
        <v>88</v>
      </c>
      <c r="C51" s="236">
        <v>1195</v>
      </c>
      <c r="D51" s="236">
        <v>66</v>
      </c>
      <c r="E51" s="236">
        <v>3</v>
      </c>
      <c r="F51" s="48" t="s">
        <v>20</v>
      </c>
      <c r="G51" s="117" t="s">
        <v>21</v>
      </c>
      <c r="H51" s="49" t="s">
        <v>22</v>
      </c>
      <c r="I51" s="33" t="s">
        <v>23</v>
      </c>
      <c r="J51" s="50">
        <v>7</v>
      </c>
      <c r="K51" s="173">
        <f>J51</f>
        <v>7</v>
      </c>
      <c r="L51" s="174"/>
      <c r="M51" s="175"/>
      <c r="N51" s="47">
        <v>0</v>
      </c>
      <c r="O51" s="48"/>
      <c r="P51" s="48"/>
    </row>
    <row r="52" spans="1:16" s="1" customFormat="1" ht="51" customHeight="1" x14ac:dyDescent="0.25">
      <c r="A52" s="45">
        <v>2</v>
      </c>
      <c r="B52" s="46" t="s">
        <v>88</v>
      </c>
      <c r="C52" s="237"/>
      <c r="D52" s="237"/>
      <c r="E52" s="237"/>
      <c r="F52" s="48" t="s">
        <v>20</v>
      </c>
      <c r="G52" s="117" t="s">
        <v>24</v>
      </c>
      <c r="H52" s="49" t="s">
        <v>25</v>
      </c>
      <c r="I52" s="33" t="s">
        <v>23</v>
      </c>
      <c r="J52" s="50">
        <v>5</v>
      </c>
      <c r="K52" s="173">
        <f t="shared" ref="K52:K62" si="2">J52</f>
        <v>5</v>
      </c>
      <c r="L52" s="174"/>
      <c r="M52" s="175"/>
      <c r="N52" s="47">
        <v>0</v>
      </c>
      <c r="O52" s="35" t="s">
        <v>26</v>
      </c>
      <c r="P52" s="35"/>
    </row>
    <row r="53" spans="1:16" s="1" customFormat="1" ht="40.5" customHeight="1" x14ac:dyDescent="0.25">
      <c r="A53" s="45">
        <v>3</v>
      </c>
      <c r="B53" s="46" t="s">
        <v>88</v>
      </c>
      <c r="C53" s="237"/>
      <c r="D53" s="237"/>
      <c r="E53" s="237"/>
      <c r="F53" s="30" t="s">
        <v>20</v>
      </c>
      <c r="G53" s="108" t="s">
        <v>27</v>
      </c>
      <c r="H53" s="109" t="s">
        <v>28</v>
      </c>
      <c r="I53" s="33" t="s">
        <v>23</v>
      </c>
      <c r="J53" s="50">
        <v>1</v>
      </c>
      <c r="K53" s="173">
        <f t="shared" si="2"/>
        <v>1</v>
      </c>
      <c r="L53" s="174"/>
      <c r="M53" s="175"/>
      <c r="N53" s="47">
        <v>0</v>
      </c>
      <c r="O53" s="35" t="s">
        <v>26</v>
      </c>
      <c r="P53" s="35"/>
    </row>
    <row r="54" spans="1:16" s="1" customFormat="1" ht="73.5" customHeight="1" x14ac:dyDescent="0.25">
      <c r="A54" s="45">
        <v>4</v>
      </c>
      <c r="B54" s="118" t="s">
        <v>88</v>
      </c>
      <c r="C54" s="237"/>
      <c r="D54" s="237"/>
      <c r="E54" s="237"/>
      <c r="F54" s="30" t="s">
        <v>31</v>
      </c>
      <c r="G54" s="108" t="s">
        <v>32</v>
      </c>
      <c r="H54" s="109" t="s">
        <v>33</v>
      </c>
      <c r="I54" s="33" t="s">
        <v>23</v>
      </c>
      <c r="J54" s="50">
        <v>4</v>
      </c>
      <c r="K54" s="173">
        <f t="shared" si="2"/>
        <v>4</v>
      </c>
      <c r="L54" s="174"/>
      <c r="M54" s="175"/>
      <c r="N54" s="47">
        <v>0</v>
      </c>
      <c r="O54" s="48"/>
      <c r="P54" s="48"/>
    </row>
    <row r="55" spans="1:16" s="1" customFormat="1" ht="86.25" customHeight="1" x14ac:dyDescent="0.25">
      <c r="A55" s="45">
        <v>5</v>
      </c>
      <c r="B55" s="118" t="s">
        <v>88</v>
      </c>
      <c r="C55" s="237"/>
      <c r="D55" s="237"/>
      <c r="E55" s="237"/>
      <c r="F55" s="48" t="s">
        <v>20</v>
      </c>
      <c r="G55" s="117" t="s">
        <v>29</v>
      </c>
      <c r="H55" s="119" t="s">
        <v>30</v>
      </c>
      <c r="I55" s="33" t="s">
        <v>23</v>
      </c>
      <c r="J55" s="50">
        <v>1</v>
      </c>
      <c r="K55" s="173">
        <f t="shared" si="2"/>
        <v>1</v>
      </c>
      <c r="L55" s="174"/>
      <c r="M55" s="175"/>
      <c r="N55" s="47">
        <v>0</v>
      </c>
      <c r="O55" s="30" t="s">
        <v>26</v>
      </c>
      <c r="P55" s="30"/>
    </row>
    <row r="56" spans="1:16" s="1" customFormat="1" ht="39" customHeight="1" x14ac:dyDescent="0.25">
      <c r="A56" s="45">
        <v>6</v>
      </c>
      <c r="B56" s="118" t="s">
        <v>88</v>
      </c>
      <c r="C56" s="237"/>
      <c r="D56" s="237"/>
      <c r="E56" s="237"/>
      <c r="F56" s="40" t="s">
        <v>20</v>
      </c>
      <c r="G56" s="108" t="s">
        <v>72</v>
      </c>
      <c r="H56" s="115" t="s">
        <v>73</v>
      </c>
      <c r="I56" s="33" t="s">
        <v>23</v>
      </c>
      <c r="J56" s="50">
        <v>1</v>
      </c>
      <c r="K56" s="173">
        <f t="shared" si="2"/>
        <v>1</v>
      </c>
      <c r="L56" s="174"/>
      <c r="M56" s="175"/>
      <c r="N56" s="47">
        <v>0</v>
      </c>
      <c r="O56" s="40" t="s">
        <v>26</v>
      </c>
      <c r="P56" s="40"/>
    </row>
    <row r="57" spans="1:16" s="1" customFormat="1" ht="58.5" customHeight="1" x14ac:dyDescent="0.25">
      <c r="A57" s="45">
        <v>7</v>
      </c>
      <c r="B57" s="46" t="s">
        <v>88</v>
      </c>
      <c r="C57" s="237"/>
      <c r="D57" s="237"/>
      <c r="E57" s="237"/>
      <c r="F57" s="34" t="s">
        <v>20</v>
      </c>
      <c r="G57" s="110" t="s">
        <v>49</v>
      </c>
      <c r="H57" s="36" t="s">
        <v>50</v>
      </c>
      <c r="I57" s="33" t="s">
        <v>23</v>
      </c>
      <c r="J57" s="50">
        <v>1</v>
      </c>
      <c r="K57" s="173">
        <f t="shared" si="2"/>
        <v>1</v>
      </c>
      <c r="L57" s="174"/>
      <c r="M57" s="175"/>
      <c r="N57" s="47">
        <v>0</v>
      </c>
      <c r="O57" s="34" t="s">
        <v>26</v>
      </c>
      <c r="P57" s="34"/>
    </row>
    <row r="58" spans="1:16" s="1" customFormat="1" ht="30" customHeight="1" x14ac:dyDescent="0.25">
      <c r="A58" s="45">
        <v>8</v>
      </c>
      <c r="B58" s="46" t="s">
        <v>88</v>
      </c>
      <c r="C58" s="237"/>
      <c r="D58" s="237"/>
      <c r="E58" s="237"/>
      <c r="F58" s="30" t="s">
        <v>20</v>
      </c>
      <c r="G58" s="108" t="s">
        <v>57</v>
      </c>
      <c r="H58" s="109" t="s">
        <v>80</v>
      </c>
      <c r="I58" s="33" t="s">
        <v>23</v>
      </c>
      <c r="J58" s="50">
        <v>1</v>
      </c>
      <c r="K58" s="173">
        <f t="shared" si="2"/>
        <v>1</v>
      </c>
      <c r="L58" s="174"/>
      <c r="M58" s="175"/>
      <c r="N58" s="47">
        <v>0</v>
      </c>
      <c r="O58" s="30" t="s">
        <v>26</v>
      </c>
      <c r="P58" s="30"/>
    </row>
    <row r="59" spans="1:16" s="1" customFormat="1" ht="42" customHeight="1" x14ac:dyDescent="0.25">
      <c r="A59" s="45">
        <v>9</v>
      </c>
      <c r="B59" s="46" t="s">
        <v>88</v>
      </c>
      <c r="C59" s="237"/>
      <c r="D59" s="237"/>
      <c r="E59" s="237"/>
      <c r="F59" s="48" t="s">
        <v>31</v>
      </c>
      <c r="G59" s="117" t="s">
        <v>42</v>
      </c>
      <c r="H59" s="49" t="s">
        <v>43</v>
      </c>
      <c r="I59" s="33" t="s">
        <v>23</v>
      </c>
      <c r="J59" s="50">
        <v>1</v>
      </c>
      <c r="K59" s="173">
        <f t="shared" si="2"/>
        <v>1</v>
      </c>
      <c r="L59" s="174"/>
      <c r="M59" s="175"/>
      <c r="N59" s="47">
        <v>0</v>
      </c>
      <c r="O59" s="48"/>
      <c r="P59" s="48"/>
    </row>
    <row r="60" spans="1:16" s="1" customFormat="1" ht="63" customHeight="1" x14ac:dyDescent="0.25">
      <c r="A60" s="45">
        <v>10</v>
      </c>
      <c r="B60" s="46" t="s">
        <v>88</v>
      </c>
      <c r="C60" s="237"/>
      <c r="D60" s="237"/>
      <c r="E60" s="237"/>
      <c r="F60" s="48" t="s">
        <v>31</v>
      </c>
      <c r="G60" s="117" t="s">
        <v>89</v>
      </c>
      <c r="H60" s="49" t="s">
        <v>90</v>
      </c>
      <c r="I60" s="33" t="s">
        <v>23</v>
      </c>
      <c r="J60" s="50">
        <v>1</v>
      </c>
      <c r="K60" s="173">
        <f t="shared" si="2"/>
        <v>1</v>
      </c>
      <c r="L60" s="174"/>
      <c r="M60" s="175"/>
      <c r="N60" s="47">
        <v>0</v>
      </c>
      <c r="O60" s="48"/>
      <c r="P60" s="48"/>
    </row>
    <row r="61" spans="1:16" s="1" customFormat="1" ht="38.25" customHeight="1" x14ac:dyDescent="0.25">
      <c r="A61" s="45">
        <v>11</v>
      </c>
      <c r="B61" s="46" t="s">
        <v>88</v>
      </c>
      <c r="C61" s="237"/>
      <c r="D61" s="237"/>
      <c r="E61" s="237"/>
      <c r="F61" s="48" t="s">
        <v>31</v>
      </c>
      <c r="G61" s="117" t="s">
        <v>34</v>
      </c>
      <c r="H61" s="49" t="s">
        <v>35</v>
      </c>
      <c r="I61" s="33" t="s">
        <v>23</v>
      </c>
      <c r="J61" s="50">
        <v>1</v>
      </c>
      <c r="K61" s="173">
        <f t="shared" si="2"/>
        <v>1</v>
      </c>
      <c r="L61" s="174"/>
      <c r="M61" s="175"/>
      <c r="N61" s="47">
        <v>0</v>
      </c>
      <c r="O61" s="34"/>
      <c r="P61" s="34"/>
    </row>
    <row r="62" spans="1:16" s="1" customFormat="1" ht="72" customHeight="1" x14ac:dyDescent="0.25">
      <c r="A62" s="45">
        <v>12</v>
      </c>
      <c r="B62" s="46" t="s">
        <v>88</v>
      </c>
      <c r="C62" s="238"/>
      <c r="D62" s="238"/>
      <c r="E62" s="238"/>
      <c r="F62" s="48" t="s">
        <v>31</v>
      </c>
      <c r="G62" s="117" t="s">
        <v>91</v>
      </c>
      <c r="H62" s="49" t="s">
        <v>92</v>
      </c>
      <c r="I62" s="33" t="s">
        <v>23</v>
      </c>
      <c r="J62" s="50">
        <v>1</v>
      </c>
      <c r="K62" s="173">
        <f t="shared" si="2"/>
        <v>1</v>
      </c>
      <c r="L62" s="174"/>
      <c r="M62" s="175"/>
      <c r="N62" s="47">
        <v>0</v>
      </c>
      <c r="O62" s="48"/>
      <c r="P62" s="48"/>
    </row>
    <row r="63" spans="1:16" s="2" customFormat="1" ht="19.5" customHeight="1" x14ac:dyDescent="0.25">
      <c r="A63" s="176" t="s">
        <v>93</v>
      </c>
      <c r="B63" s="177"/>
      <c r="C63" s="177"/>
      <c r="D63" s="177"/>
      <c r="E63" s="177"/>
      <c r="F63" s="177"/>
      <c r="G63" s="177"/>
      <c r="H63" s="177"/>
      <c r="I63" s="178"/>
      <c r="J63" s="52">
        <f>SUM(J51:J62)</f>
        <v>25</v>
      </c>
      <c r="K63" s="179">
        <f>SUM(K51:M62)</f>
        <v>25</v>
      </c>
      <c r="L63" s="179">
        <f>SUM(L52:L62)</f>
        <v>0</v>
      </c>
      <c r="M63" s="179">
        <f>SUM(M52:M62)</f>
        <v>0</v>
      </c>
      <c r="N63" s="52">
        <f>SUM(N52:N62)</f>
        <v>0</v>
      </c>
      <c r="O63" s="42" t="s">
        <v>68</v>
      </c>
      <c r="P63" s="42"/>
    </row>
    <row r="64" spans="1:16" s="1" customFormat="1" ht="50.25" customHeight="1" x14ac:dyDescent="0.25">
      <c r="A64" s="53">
        <v>1</v>
      </c>
      <c r="B64" s="54" t="s">
        <v>94</v>
      </c>
      <c r="C64" s="239">
        <v>1710</v>
      </c>
      <c r="D64" s="244">
        <v>152</v>
      </c>
      <c r="E64" s="239">
        <v>26</v>
      </c>
      <c r="F64" s="56" t="s">
        <v>20</v>
      </c>
      <c r="G64" s="110" t="s">
        <v>21</v>
      </c>
      <c r="H64" s="111" t="s">
        <v>22</v>
      </c>
      <c r="I64" s="33" t="s">
        <v>23</v>
      </c>
      <c r="J64" s="37">
        <v>21</v>
      </c>
      <c r="K64" s="173">
        <f>J64</f>
        <v>21</v>
      </c>
      <c r="L64" s="174"/>
      <c r="M64" s="175"/>
      <c r="N64" s="55">
        <v>0</v>
      </c>
      <c r="O64" s="34"/>
      <c r="P64" s="34"/>
    </row>
    <row r="65" spans="1:16" s="1" customFormat="1" ht="52.5" customHeight="1" x14ac:dyDescent="0.25">
      <c r="A65" s="53">
        <v>2</v>
      </c>
      <c r="B65" s="54" t="s">
        <v>94</v>
      </c>
      <c r="C65" s="239"/>
      <c r="D65" s="245"/>
      <c r="E65" s="239"/>
      <c r="F65" s="56" t="s">
        <v>20</v>
      </c>
      <c r="G65" s="110" t="s">
        <v>24</v>
      </c>
      <c r="H65" s="111" t="s">
        <v>25</v>
      </c>
      <c r="I65" s="33" t="s">
        <v>23</v>
      </c>
      <c r="J65" s="37">
        <v>5</v>
      </c>
      <c r="K65" s="173">
        <f t="shared" ref="K65:K87" si="3">J65</f>
        <v>5</v>
      </c>
      <c r="L65" s="174"/>
      <c r="M65" s="175"/>
      <c r="N65" s="55">
        <v>0</v>
      </c>
      <c r="O65" s="35" t="s">
        <v>26</v>
      </c>
      <c r="P65" s="35"/>
    </row>
    <row r="66" spans="1:16" s="1" customFormat="1" ht="39" customHeight="1" x14ac:dyDescent="0.25">
      <c r="A66" s="53">
        <v>3</v>
      </c>
      <c r="B66" s="54" t="s">
        <v>94</v>
      </c>
      <c r="C66" s="239"/>
      <c r="D66" s="245"/>
      <c r="E66" s="239"/>
      <c r="F66" s="30" t="s">
        <v>20</v>
      </c>
      <c r="G66" s="108" t="s">
        <v>27</v>
      </c>
      <c r="H66" s="109" t="s">
        <v>28</v>
      </c>
      <c r="I66" s="33" t="s">
        <v>23</v>
      </c>
      <c r="J66" s="37">
        <v>8</v>
      </c>
      <c r="K66" s="173">
        <f t="shared" si="3"/>
        <v>8</v>
      </c>
      <c r="L66" s="174"/>
      <c r="M66" s="175"/>
      <c r="N66" s="55">
        <v>0</v>
      </c>
      <c r="O66" s="35" t="s">
        <v>26</v>
      </c>
      <c r="P66" s="35"/>
    </row>
    <row r="67" spans="1:16" s="1" customFormat="1" ht="30.75" customHeight="1" x14ac:dyDescent="0.25">
      <c r="A67" s="53">
        <v>4</v>
      </c>
      <c r="B67" s="54" t="s">
        <v>94</v>
      </c>
      <c r="C67" s="239"/>
      <c r="D67" s="245"/>
      <c r="E67" s="239"/>
      <c r="F67" s="56" t="s">
        <v>20</v>
      </c>
      <c r="G67" s="110" t="s">
        <v>95</v>
      </c>
      <c r="H67" s="36" t="s">
        <v>96</v>
      </c>
      <c r="I67" s="33" t="s">
        <v>23</v>
      </c>
      <c r="J67" s="37">
        <v>1</v>
      </c>
      <c r="K67" s="173">
        <f t="shared" si="3"/>
        <v>1</v>
      </c>
      <c r="L67" s="174"/>
      <c r="M67" s="175"/>
      <c r="N67" s="55">
        <v>0</v>
      </c>
      <c r="O67" s="34" t="s">
        <v>26</v>
      </c>
      <c r="P67" s="34"/>
    </row>
    <row r="68" spans="1:16" s="1" customFormat="1" ht="72" customHeight="1" x14ac:dyDescent="0.25">
      <c r="A68" s="53">
        <v>5</v>
      </c>
      <c r="B68" s="54" t="s">
        <v>94</v>
      </c>
      <c r="C68" s="239"/>
      <c r="D68" s="245"/>
      <c r="E68" s="239"/>
      <c r="F68" s="30" t="s">
        <v>31</v>
      </c>
      <c r="G68" s="108" t="s">
        <v>32</v>
      </c>
      <c r="H68" s="109" t="s">
        <v>33</v>
      </c>
      <c r="I68" s="33" t="s">
        <v>23</v>
      </c>
      <c r="J68" s="37">
        <v>5</v>
      </c>
      <c r="K68" s="173">
        <f t="shared" si="3"/>
        <v>5</v>
      </c>
      <c r="L68" s="174"/>
      <c r="M68" s="175"/>
      <c r="N68" s="55">
        <v>0</v>
      </c>
      <c r="O68" s="34"/>
      <c r="P68" s="34"/>
    </row>
    <row r="69" spans="1:16" s="1" customFormat="1" ht="27" customHeight="1" x14ac:dyDescent="0.25">
      <c r="A69" s="53">
        <v>6</v>
      </c>
      <c r="B69" s="54" t="s">
        <v>94</v>
      </c>
      <c r="C69" s="239"/>
      <c r="D69" s="245"/>
      <c r="E69" s="239"/>
      <c r="F69" s="56" t="s">
        <v>20</v>
      </c>
      <c r="G69" s="110" t="s">
        <v>97</v>
      </c>
      <c r="H69" s="36" t="s">
        <v>98</v>
      </c>
      <c r="I69" s="33" t="s">
        <v>23</v>
      </c>
      <c r="J69" s="37">
        <v>1</v>
      </c>
      <c r="K69" s="173">
        <f t="shared" si="3"/>
        <v>1</v>
      </c>
      <c r="L69" s="174"/>
      <c r="M69" s="175"/>
      <c r="N69" s="55">
        <v>0</v>
      </c>
      <c r="O69" s="34"/>
      <c r="P69" s="34"/>
    </row>
    <row r="70" spans="1:16" s="1" customFormat="1" ht="37.5" customHeight="1" x14ac:dyDescent="0.25">
      <c r="A70" s="53">
        <v>7</v>
      </c>
      <c r="B70" s="54" t="s">
        <v>94</v>
      </c>
      <c r="C70" s="239"/>
      <c r="D70" s="245"/>
      <c r="E70" s="239"/>
      <c r="F70" s="40" t="s">
        <v>20</v>
      </c>
      <c r="G70" s="108" t="s">
        <v>70</v>
      </c>
      <c r="H70" s="115" t="s">
        <v>71</v>
      </c>
      <c r="I70" s="33" t="s">
        <v>23</v>
      </c>
      <c r="J70" s="37">
        <v>2</v>
      </c>
      <c r="K70" s="173">
        <f t="shared" si="3"/>
        <v>2</v>
      </c>
      <c r="L70" s="174"/>
      <c r="M70" s="175"/>
      <c r="N70" s="55">
        <v>0</v>
      </c>
      <c r="O70" s="34"/>
      <c r="P70" s="34"/>
    </row>
    <row r="71" spans="1:16" s="1" customFormat="1" ht="35.25" customHeight="1" x14ac:dyDescent="0.25">
      <c r="A71" s="53">
        <v>8</v>
      </c>
      <c r="B71" s="54" t="s">
        <v>94</v>
      </c>
      <c r="C71" s="239"/>
      <c r="D71" s="245"/>
      <c r="E71" s="239"/>
      <c r="F71" s="40" t="s">
        <v>20</v>
      </c>
      <c r="G71" s="108" t="s">
        <v>72</v>
      </c>
      <c r="H71" s="115" t="s">
        <v>73</v>
      </c>
      <c r="I71" s="33" t="s">
        <v>23</v>
      </c>
      <c r="J71" s="37">
        <v>3</v>
      </c>
      <c r="K71" s="173">
        <f t="shared" si="3"/>
        <v>3</v>
      </c>
      <c r="L71" s="174"/>
      <c r="M71" s="175"/>
      <c r="N71" s="55">
        <v>0</v>
      </c>
      <c r="O71" s="40" t="s">
        <v>26</v>
      </c>
      <c r="P71" s="40"/>
    </row>
    <row r="72" spans="1:16" s="1" customFormat="1" ht="36.75" customHeight="1" x14ac:dyDescent="0.25">
      <c r="A72" s="53">
        <v>9</v>
      </c>
      <c r="B72" s="54" t="s">
        <v>94</v>
      </c>
      <c r="C72" s="239"/>
      <c r="D72" s="245"/>
      <c r="E72" s="239"/>
      <c r="F72" s="56" t="s">
        <v>31</v>
      </c>
      <c r="G72" s="110" t="s">
        <v>38</v>
      </c>
      <c r="H72" s="36" t="s">
        <v>39</v>
      </c>
      <c r="I72" s="33" t="s">
        <v>23</v>
      </c>
      <c r="J72" s="37">
        <v>1</v>
      </c>
      <c r="K72" s="173">
        <f t="shared" si="3"/>
        <v>1</v>
      </c>
      <c r="L72" s="174"/>
      <c r="M72" s="175"/>
      <c r="N72" s="55">
        <v>0</v>
      </c>
      <c r="O72" s="34"/>
      <c r="P72" s="34"/>
    </row>
    <row r="73" spans="1:16" s="1" customFormat="1" ht="24" x14ac:dyDescent="0.25">
      <c r="A73" s="53">
        <v>10</v>
      </c>
      <c r="B73" s="54" t="s">
        <v>94</v>
      </c>
      <c r="C73" s="239"/>
      <c r="D73" s="245"/>
      <c r="E73" s="239"/>
      <c r="F73" s="56" t="s">
        <v>31</v>
      </c>
      <c r="G73" s="110" t="s">
        <v>99</v>
      </c>
      <c r="H73" s="36" t="s">
        <v>100</v>
      </c>
      <c r="I73" s="33" t="s">
        <v>23</v>
      </c>
      <c r="J73" s="37">
        <v>1</v>
      </c>
      <c r="K73" s="173">
        <f t="shared" si="3"/>
        <v>1</v>
      </c>
      <c r="L73" s="174"/>
      <c r="M73" s="175"/>
      <c r="N73" s="55">
        <v>0</v>
      </c>
      <c r="O73" s="34"/>
      <c r="P73" s="34"/>
    </row>
    <row r="74" spans="1:16" s="1" customFormat="1" ht="36.75" customHeight="1" x14ac:dyDescent="0.25">
      <c r="A74" s="53">
        <v>11</v>
      </c>
      <c r="B74" s="54" t="s">
        <v>94</v>
      </c>
      <c r="C74" s="239"/>
      <c r="D74" s="245"/>
      <c r="E74" s="239"/>
      <c r="F74" s="56" t="s">
        <v>31</v>
      </c>
      <c r="G74" s="110" t="s">
        <v>34</v>
      </c>
      <c r="H74" s="111" t="s">
        <v>35</v>
      </c>
      <c r="I74" s="33" t="s">
        <v>23</v>
      </c>
      <c r="J74" s="37">
        <v>2</v>
      </c>
      <c r="K74" s="173">
        <f t="shared" si="3"/>
        <v>2</v>
      </c>
      <c r="L74" s="174"/>
      <c r="M74" s="175"/>
      <c r="N74" s="55">
        <v>0</v>
      </c>
      <c r="O74" s="34"/>
      <c r="P74" s="34"/>
    </row>
    <row r="75" spans="1:16" s="1" customFormat="1" ht="25.5" customHeight="1" x14ac:dyDescent="0.25">
      <c r="A75" s="53">
        <v>12</v>
      </c>
      <c r="B75" s="54" t="s">
        <v>94</v>
      </c>
      <c r="C75" s="239"/>
      <c r="D75" s="245"/>
      <c r="E75" s="239"/>
      <c r="F75" s="35" t="s">
        <v>44</v>
      </c>
      <c r="G75" s="110" t="s">
        <v>45</v>
      </c>
      <c r="H75" s="111" t="s">
        <v>46</v>
      </c>
      <c r="I75" s="33" t="s">
        <v>23</v>
      </c>
      <c r="J75" s="37">
        <v>3</v>
      </c>
      <c r="K75" s="173">
        <f t="shared" si="3"/>
        <v>3</v>
      </c>
      <c r="L75" s="174"/>
      <c r="M75" s="175"/>
      <c r="N75" s="55">
        <v>0</v>
      </c>
      <c r="O75" s="34"/>
      <c r="P75" s="34"/>
    </row>
    <row r="76" spans="1:16" s="1" customFormat="1" ht="25.5" customHeight="1" x14ac:dyDescent="0.25">
      <c r="A76" s="53">
        <v>13</v>
      </c>
      <c r="B76" s="54" t="s">
        <v>94</v>
      </c>
      <c r="C76" s="239"/>
      <c r="D76" s="245"/>
      <c r="E76" s="239"/>
      <c r="F76" s="56" t="s">
        <v>31</v>
      </c>
      <c r="G76" s="110" t="s">
        <v>76</v>
      </c>
      <c r="H76" s="36" t="s">
        <v>77</v>
      </c>
      <c r="I76" s="33" t="s">
        <v>23</v>
      </c>
      <c r="J76" s="37">
        <v>1</v>
      </c>
      <c r="K76" s="173">
        <f t="shared" si="3"/>
        <v>1</v>
      </c>
      <c r="L76" s="174"/>
      <c r="M76" s="175"/>
      <c r="N76" s="55">
        <v>0</v>
      </c>
      <c r="O76" s="34"/>
      <c r="P76" s="34"/>
    </row>
    <row r="77" spans="1:16" s="1" customFormat="1" ht="24.75" customHeight="1" x14ac:dyDescent="0.25">
      <c r="A77" s="53">
        <v>14</v>
      </c>
      <c r="B77" s="54" t="s">
        <v>94</v>
      </c>
      <c r="C77" s="239"/>
      <c r="D77" s="245"/>
      <c r="E77" s="239"/>
      <c r="F77" s="30" t="s">
        <v>31</v>
      </c>
      <c r="G77" s="108" t="s">
        <v>61</v>
      </c>
      <c r="H77" s="109" t="s">
        <v>62</v>
      </c>
      <c r="I77" s="33" t="s">
        <v>23</v>
      </c>
      <c r="J77" s="37">
        <v>1</v>
      </c>
      <c r="K77" s="173">
        <f t="shared" si="3"/>
        <v>1</v>
      </c>
      <c r="L77" s="174"/>
      <c r="M77" s="175"/>
      <c r="N77" s="55">
        <v>0</v>
      </c>
      <c r="O77" s="34"/>
      <c r="P77" s="34"/>
    </row>
    <row r="78" spans="1:16" s="1" customFormat="1" ht="24.75" customHeight="1" x14ac:dyDescent="0.25">
      <c r="A78" s="53">
        <v>15</v>
      </c>
      <c r="B78" s="54" t="s">
        <v>94</v>
      </c>
      <c r="C78" s="239"/>
      <c r="D78" s="245"/>
      <c r="E78" s="239"/>
      <c r="F78" s="30" t="s">
        <v>31</v>
      </c>
      <c r="G78" s="108" t="s">
        <v>74</v>
      </c>
      <c r="H78" s="109" t="s">
        <v>75</v>
      </c>
      <c r="I78" s="33" t="s">
        <v>23</v>
      </c>
      <c r="J78" s="37">
        <v>3</v>
      </c>
      <c r="K78" s="173">
        <f t="shared" si="3"/>
        <v>3</v>
      </c>
      <c r="L78" s="174"/>
      <c r="M78" s="175"/>
      <c r="N78" s="55">
        <v>0</v>
      </c>
      <c r="O78" s="34"/>
      <c r="P78" s="34"/>
    </row>
    <row r="79" spans="1:16" s="1" customFormat="1" ht="36" customHeight="1" x14ac:dyDescent="0.25">
      <c r="A79" s="53">
        <v>16</v>
      </c>
      <c r="B79" s="54" t="s">
        <v>94</v>
      </c>
      <c r="C79" s="239"/>
      <c r="D79" s="245"/>
      <c r="E79" s="239"/>
      <c r="F79" s="40" t="s">
        <v>31</v>
      </c>
      <c r="G79" s="108" t="s">
        <v>55</v>
      </c>
      <c r="H79" s="115" t="s">
        <v>56</v>
      </c>
      <c r="I79" s="33" t="s">
        <v>23</v>
      </c>
      <c r="J79" s="37">
        <v>3</v>
      </c>
      <c r="K79" s="173">
        <f t="shared" si="3"/>
        <v>3</v>
      </c>
      <c r="L79" s="174"/>
      <c r="M79" s="175"/>
      <c r="N79" s="55">
        <v>0</v>
      </c>
      <c r="O79" s="34"/>
      <c r="P79" s="34"/>
    </row>
    <row r="80" spans="1:16" s="1" customFormat="1" ht="26.25" customHeight="1" x14ac:dyDescent="0.25">
      <c r="A80" s="53">
        <v>17</v>
      </c>
      <c r="B80" s="54" t="s">
        <v>94</v>
      </c>
      <c r="C80" s="239"/>
      <c r="D80" s="245"/>
      <c r="E80" s="239"/>
      <c r="F80" s="30" t="s">
        <v>20</v>
      </c>
      <c r="G80" s="108" t="s">
        <v>57</v>
      </c>
      <c r="H80" s="109" t="s">
        <v>80</v>
      </c>
      <c r="I80" s="33" t="s">
        <v>23</v>
      </c>
      <c r="J80" s="37">
        <v>2</v>
      </c>
      <c r="K80" s="173">
        <f t="shared" si="3"/>
        <v>2</v>
      </c>
      <c r="L80" s="174"/>
      <c r="M80" s="175"/>
      <c r="N80" s="55">
        <v>0</v>
      </c>
      <c r="O80" s="30" t="s">
        <v>26</v>
      </c>
      <c r="P80" s="30"/>
    </row>
    <row r="81" spans="1:16" s="1" customFormat="1" ht="72.75" customHeight="1" x14ac:dyDescent="0.25">
      <c r="A81" s="53">
        <v>18</v>
      </c>
      <c r="B81" s="54" t="s">
        <v>94</v>
      </c>
      <c r="C81" s="239"/>
      <c r="D81" s="245"/>
      <c r="E81" s="239"/>
      <c r="F81" s="48" t="s">
        <v>31</v>
      </c>
      <c r="G81" s="110" t="s">
        <v>101</v>
      </c>
      <c r="H81" s="36" t="s">
        <v>102</v>
      </c>
      <c r="I81" s="33" t="s">
        <v>23</v>
      </c>
      <c r="J81" s="37">
        <v>2</v>
      </c>
      <c r="K81" s="173">
        <f t="shared" si="3"/>
        <v>2</v>
      </c>
      <c r="L81" s="174"/>
      <c r="M81" s="175"/>
      <c r="N81" s="55">
        <v>0</v>
      </c>
      <c r="O81" s="34"/>
      <c r="P81" s="34"/>
    </row>
    <row r="82" spans="1:16" s="1" customFormat="1" ht="30.75" customHeight="1" x14ac:dyDescent="0.25">
      <c r="A82" s="53">
        <v>19</v>
      </c>
      <c r="B82" s="54" t="s">
        <v>94</v>
      </c>
      <c r="C82" s="239"/>
      <c r="D82" s="245"/>
      <c r="E82" s="239"/>
      <c r="F82" s="30" t="s">
        <v>31</v>
      </c>
      <c r="G82" s="108" t="s">
        <v>59</v>
      </c>
      <c r="H82" s="109" t="s">
        <v>60</v>
      </c>
      <c r="I82" s="33" t="s">
        <v>23</v>
      </c>
      <c r="J82" s="37">
        <v>2</v>
      </c>
      <c r="K82" s="173">
        <f t="shared" si="3"/>
        <v>2</v>
      </c>
      <c r="L82" s="174"/>
      <c r="M82" s="175"/>
      <c r="N82" s="55">
        <v>0</v>
      </c>
      <c r="O82" s="34"/>
      <c r="P82" s="34"/>
    </row>
    <row r="83" spans="1:16" s="1" customFormat="1" ht="42" customHeight="1" x14ac:dyDescent="0.25">
      <c r="A83" s="53">
        <v>20</v>
      </c>
      <c r="B83" s="54" t="s">
        <v>94</v>
      </c>
      <c r="C83" s="239"/>
      <c r="D83" s="245"/>
      <c r="E83" s="239"/>
      <c r="F83" s="30" t="s">
        <v>31</v>
      </c>
      <c r="G83" s="108" t="s">
        <v>85</v>
      </c>
      <c r="H83" s="109" t="s">
        <v>86</v>
      </c>
      <c r="I83" s="33" t="s">
        <v>23</v>
      </c>
      <c r="J83" s="37">
        <v>2</v>
      </c>
      <c r="K83" s="173">
        <f t="shared" si="3"/>
        <v>2</v>
      </c>
      <c r="L83" s="174"/>
      <c r="M83" s="175"/>
      <c r="N83" s="55">
        <v>0</v>
      </c>
      <c r="O83" s="34"/>
      <c r="P83" s="34"/>
    </row>
    <row r="84" spans="1:16" s="1" customFormat="1" ht="30.75" customHeight="1" x14ac:dyDescent="0.25">
      <c r="A84" s="53">
        <v>21</v>
      </c>
      <c r="B84" s="54" t="s">
        <v>94</v>
      </c>
      <c r="C84" s="239"/>
      <c r="D84" s="245"/>
      <c r="E84" s="239"/>
      <c r="F84" s="56" t="s">
        <v>31</v>
      </c>
      <c r="G84" s="110" t="s">
        <v>103</v>
      </c>
      <c r="H84" s="120" t="s">
        <v>104</v>
      </c>
      <c r="I84" s="33" t="s">
        <v>23</v>
      </c>
      <c r="J84" s="37">
        <v>1</v>
      </c>
      <c r="K84" s="173">
        <f t="shared" si="3"/>
        <v>1</v>
      </c>
      <c r="L84" s="174"/>
      <c r="M84" s="175"/>
      <c r="N84" s="55">
        <v>0</v>
      </c>
      <c r="O84" s="34"/>
      <c r="P84" s="34"/>
    </row>
    <row r="85" spans="1:16" s="1" customFormat="1" ht="60.75" customHeight="1" x14ac:dyDescent="0.25">
      <c r="A85" s="53">
        <v>22</v>
      </c>
      <c r="B85" s="121" t="s">
        <v>94</v>
      </c>
      <c r="C85" s="239"/>
      <c r="D85" s="245"/>
      <c r="E85" s="239"/>
      <c r="F85" s="34" t="s">
        <v>20</v>
      </c>
      <c r="G85" s="110" t="s">
        <v>49</v>
      </c>
      <c r="H85" s="36" t="s">
        <v>50</v>
      </c>
      <c r="I85" s="33" t="s">
        <v>23</v>
      </c>
      <c r="J85" s="37">
        <v>2</v>
      </c>
      <c r="K85" s="173">
        <f t="shared" si="3"/>
        <v>2</v>
      </c>
      <c r="L85" s="174"/>
      <c r="M85" s="175"/>
      <c r="N85" s="55">
        <v>0</v>
      </c>
      <c r="O85" s="34" t="s">
        <v>26</v>
      </c>
      <c r="P85" s="34"/>
    </row>
    <row r="86" spans="1:16" s="1" customFormat="1" ht="38.25" customHeight="1" x14ac:dyDescent="0.25">
      <c r="A86" s="53">
        <v>23</v>
      </c>
      <c r="B86" s="122" t="s">
        <v>94</v>
      </c>
      <c r="C86" s="239"/>
      <c r="D86" s="245"/>
      <c r="E86" s="239"/>
      <c r="F86" s="34" t="s">
        <v>31</v>
      </c>
      <c r="G86" s="110" t="s">
        <v>42</v>
      </c>
      <c r="H86" s="36" t="s">
        <v>43</v>
      </c>
      <c r="I86" s="33" t="s">
        <v>23</v>
      </c>
      <c r="J86" s="37">
        <v>1</v>
      </c>
      <c r="K86" s="173">
        <f t="shared" si="3"/>
        <v>1</v>
      </c>
      <c r="L86" s="174"/>
      <c r="M86" s="175"/>
      <c r="N86" s="55">
        <v>0</v>
      </c>
      <c r="O86" s="34"/>
      <c r="P86" s="34"/>
    </row>
    <row r="87" spans="1:16" s="1" customFormat="1" ht="86.25" customHeight="1" x14ac:dyDescent="0.25">
      <c r="A87" s="53">
        <v>24</v>
      </c>
      <c r="B87" s="54" t="s">
        <v>94</v>
      </c>
      <c r="C87" s="239"/>
      <c r="D87" s="246"/>
      <c r="E87" s="239"/>
      <c r="F87" s="56" t="s">
        <v>20</v>
      </c>
      <c r="G87" s="110" t="s">
        <v>29</v>
      </c>
      <c r="H87" s="36" t="s">
        <v>30</v>
      </c>
      <c r="I87" s="33" t="s">
        <v>23</v>
      </c>
      <c r="J87" s="37">
        <v>2</v>
      </c>
      <c r="K87" s="173">
        <f t="shared" si="3"/>
        <v>2</v>
      </c>
      <c r="L87" s="174"/>
      <c r="M87" s="175"/>
      <c r="N87" s="55">
        <v>0</v>
      </c>
      <c r="O87" s="30" t="s">
        <v>26</v>
      </c>
      <c r="P87" s="30"/>
    </row>
    <row r="88" spans="1:16" s="2" customFormat="1" ht="19.5" customHeight="1" x14ac:dyDescent="0.25">
      <c r="A88" s="180" t="s">
        <v>105</v>
      </c>
      <c r="B88" s="181"/>
      <c r="C88" s="181"/>
      <c r="D88" s="181"/>
      <c r="E88" s="181"/>
      <c r="F88" s="181"/>
      <c r="G88" s="181"/>
      <c r="H88" s="181"/>
      <c r="I88" s="182"/>
      <c r="J88" s="59">
        <f>SUM(J64:J87)</f>
        <v>75</v>
      </c>
      <c r="K88" s="183">
        <f>SUM(K64:M87)</f>
        <v>75</v>
      </c>
      <c r="L88" s="183">
        <f>SUM(L64:L87)</f>
        <v>0</v>
      </c>
      <c r="M88" s="183">
        <f>SUM(M64:M87)</f>
        <v>0</v>
      </c>
      <c r="N88" s="59">
        <f>SUM(N64:N87)</f>
        <v>0</v>
      </c>
      <c r="O88" s="60" t="s">
        <v>68</v>
      </c>
      <c r="P88" s="39"/>
    </row>
    <row r="89" spans="1:16" s="2" customFormat="1" ht="29.25" customHeight="1" x14ac:dyDescent="0.25">
      <c r="A89" s="184" t="s">
        <v>106</v>
      </c>
      <c r="B89" s="185"/>
      <c r="C89" s="123">
        <v>8286</v>
      </c>
      <c r="D89" s="123">
        <v>392</v>
      </c>
      <c r="E89" s="123">
        <v>62</v>
      </c>
      <c r="F89" s="123" t="s">
        <v>68</v>
      </c>
      <c r="G89" s="58" t="s">
        <v>68</v>
      </c>
      <c r="H89" s="124" t="s">
        <v>107</v>
      </c>
      <c r="I89" s="124" t="s">
        <v>68</v>
      </c>
      <c r="J89" s="123">
        <f>SUM(J88,J63,J50,J25)</f>
        <v>211</v>
      </c>
      <c r="K89" s="186">
        <f>SUM(K88,K63,K50,K25)</f>
        <v>211</v>
      </c>
      <c r="L89" s="186" t="e">
        <f>SUM(L88,L63,L50,L25,#REF!)</f>
        <v>#REF!</v>
      </c>
      <c r="M89" s="186" t="e">
        <f>SUM(M88,M63,M50,M25,#REF!)</f>
        <v>#REF!</v>
      </c>
      <c r="N89" s="123">
        <v>0</v>
      </c>
      <c r="O89" s="58" t="s">
        <v>68</v>
      </c>
      <c r="P89" s="39"/>
    </row>
    <row r="90" spans="1:16" ht="51" customHeight="1" x14ac:dyDescent="0.25">
      <c r="A90" s="125">
        <v>1</v>
      </c>
      <c r="B90" s="223" t="s">
        <v>108</v>
      </c>
      <c r="C90" s="223">
        <v>3056</v>
      </c>
      <c r="D90" s="193">
        <v>162</v>
      </c>
      <c r="E90" s="193">
        <v>45</v>
      </c>
      <c r="F90" s="30" t="s">
        <v>20</v>
      </c>
      <c r="G90" s="30" t="s">
        <v>21</v>
      </c>
      <c r="H90" s="109" t="s">
        <v>109</v>
      </c>
      <c r="I90" s="40">
        <v>2023</v>
      </c>
      <c r="J90" s="40">
        <v>16</v>
      </c>
      <c r="K90" s="187">
        <v>16</v>
      </c>
      <c r="L90" s="187"/>
      <c r="M90" s="187"/>
      <c r="N90" s="64" t="s">
        <v>68</v>
      </c>
      <c r="O90" s="252" t="s">
        <v>110</v>
      </c>
      <c r="P90" s="65"/>
    </row>
    <row r="91" spans="1:16" ht="51.75" customHeight="1" x14ac:dyDescent="0.25">
      <c r="A91" s="21">
        <v>2</v>
      </c>
      <c r="B91" s="224"/>
      <c r="C91" s="224"/>
      <c r="D91" s="193"/>
      <c r="E91" s="193"/>
      <c r="F91" s="30" t="s">
        <v>20</v>
      </c>
      <c r="G91" s="30" t="s">
        <v>24</v>
      </c>
      <c r="H91" s="109" t="s">
        <v>111</v>
      </c>
      <c r="I91" s="40">
        <v>2023</v>
      </c>
      <c r="J91" s="40">
        <v>16</v>
      </c>
      <c r="K91" s="187">
        <v>16</v>
      </c>
      <c r="L91" s="187"/>
      <c r="M91" s="187"/>
      <c r="N91" s="64" t="s">
        <v>68</v>
      </c>
      <c r="O91" s="253"/>
      <c r="P91" s="67"/>
    </row>
    <row r="92" spans="1:16" ht="37.5" customHeight="1" x14ac:dyDescent="0.25">
      <c r="A92" s="125">
        <v>3</v>
      </c>
      <c r="B92" s="224"/>
      <c r="C92" s="224"/>
      <c r="D92" s="193"/>
      <c r="E92" s="193"/>
      <c r="F92" s="30" t="s">
        <v>20</v>
      </c>
      <c r="G92" s="30" t="s">
        <v>27</v>
      </c>
      <c r="H92" s="109" t="s">
        <v>112</v>
      </c>
      <c r="I92" s="40">
        <v>2023</v>
      </c>
      <c r="J92" s="40">
        <v>11</v>
      </c>
      <c r="K92" s="187">
        <v>11</v>
      </c>
      <c r="L92" s="187"/>
      <c r="M92" s="187"/>
      <c r="N92" s="64" t="s">
        <v>68</v>
      </c>
      <c r="O92" s="253"/>
      <c r="P92" s="67"/>
    </row>
    <row r="93" spans="1:16" ht="72" x14ac:dyDescent="0.25">
      <c r="A93" s="21">
        <v>4</v>
      </c>
      <c r="B93" s="224"/>
      <c r="C93" s="224"/>
      <c r="D93" s="193"/>
      <c r="E93" s="193"/>
      <c r="F93" s="30" t="s">
        <v>20</v>
      </c>
      <c r="G93" s="30" t="s">
        <v>113</v>
      </c>
      <c r="H93" s="109" t="s">
        <v>114</v>
      </c>
      <c r="I93" s="40">
        <v>2023</v>
      </c>
      <c r="J93" s="40">
        <v>5</v>
      </c>
      <c r="K93" s="187">
        <v>5</v>
      </c>
      <c r="L93" s="187"/>
      <c r="M93" s="187"/>
      <c r="N93" s="64" t="s">
        <v>68</v>
      </c>
      <c r="O93" s="253"/>
      <c r="P93" s="67"/>
    </row>
    <row r="94" spans="1:16" ht="38.25" customHeight="1" x14ac:dyDescent="0.25">
      <c r="A94" s="125">
        <v>5</v>
      </c>
      <c r="B94" s="224"/>
      <c r="C94" s="224"/>
      <c r="D94" s="193"/>
      <c r="E94" s="193"/>
      <c r="F94" s="30" t="s">
        <v>20</v>
      </c>
      <c r="G94" s="30" t="s">
        <v>115</v>
      </c>
      <c r="H94" s="109" t="s">
        <v>116</v>
      </c>
      <c r="I94" s="40">
        <v>2023</v>
      </c>
      <c r="J94" s="40">
        <v>3</v>
      </c>
      <c r="K94" s="187">
        <v>3</v>
      </c>
      <c r="L94" s="187"/>
      <c r="M94" s="187"/>
      <c r="N94" s="64" t="s">
        <v>68</v>
      </c>
      <c r="O94" s="253"/>
      <c r="P94" s="65"/>
    </row>
    <row r="95" spans="1:16" ht="24" x14ac:dyDescent="0.25">
      <c r="A95" s="21">
        <v>6</v>
      </c>
      <c r="B95" s="224"/>
      <c r="C95" s="224"/>
      <c r="D95" s="193"/>
      <c r="E95" s="193"/>
      <c r="F95" s="30" t="s">
        <v>20</v>
      </c>
      <c r="G95" s="30" t="s">
        <v>72</v>
      </c>
      <c r="H95" s="109" t="s">
        <v>117</v>
      </c>
      <c r="I95" s="40">
        <v>2023</v>
      </c>
      <c r="J95" s="40">
        <v>3</v>
      </c>
      <c r="K95" s="187">
        <v>3</v>
      </c>
      <c r="L95" s="187"/>
      <c r="M95" s="187"/>
      <c r="N95" s="64" t="s">
        <v>68</v>
      </c>
      <c r="O95" s="253"/>
      <c r="P95" s="67"/>
    </row>
    <row r="96" spans="1:16" ht="24" x14ac:dyDescent="0.25">
      <c r="A96" s="125">
        <v>7</v>
      </c>
      <c r="B96" s="224"/>
      <c r="C96" s="224"/>
      <c r="D96" s="193"/>
      <c r="E96" s="193"/>
      <c r="F96" s="30" t="s">
        <v>20</v>
      </c>
      <c r="G96" s="30" t="s">
        <v>70</v>
      </c>
      <c r="H96" s="109" t="s">
        <v>118</v>
      </c>
      <c r="I96" s="40">
        <v>2023</v>
      </c>
      <c r="J96" s="40">
        <v>2</v>
      </c>
      <c r="K96" s="187">
        <v>2</v>
      </c>
      <c r="L96" s="187"/>
      <c r="M96" s="187"/>
      <c r="N96" s="64" t="s">
        <v>68</v>
      </c>
      <c r="O96" s="253"/>
      <c r="P96" s="67"/>
    </row>
    <row r="97" spans="1:16" ht="24" x14ac:dyDescent="0.25">
      <c r="A97" s="21">
        <v>8</v>
      </c>
      <c r="B97" s="224"/>
      <c r="C97" s="224"/>
      <c r="D97" s="193"/>
      <c r="E97" s="193"/>
      <c r="F97" s="30" t="s">
        <v>20</v>
      </c>
      <c r="G97" s="30" t="s">
        <v>45</v>
      </c>
      <c r="H97" s="109" t="s">
        <v>119</v>
      </c>
      <c r="I97" s="40">
        <v>2023</v>
      </c>
      <c r="J97" s="40">
        <v>2</v>
      </c>
      <c r="K97" s="187">
        <v>2</v>
      </c>
      <c r="L97" s="187"/>
      <c r="M97" s="187"/>
      <c r="N97" s="64" t="s">
        <v>68</v>
      </c>
      <c r="O97" s="253"/>
      <c r="P97" s="67"/>
    </row>
    <row r="98" spans="1:16" ht="26.25" customHeight="1" x14ac:dyDescent="0.25">
      <c r="A98" s="125">
        <v>9</v>
      </c>
      <c r="B98" s="224"/>
      <c r="C98" s="224"/>
      <c r="D98" s="193"/>
      <c r="E98" s="193"/>
      <c r="F98" s="30" t="s">
        <v>31</v>
      </c>
      <c r="G98" s="30" t="s">
        <v>120</v>
      </c>
      <c r="H98" s="109" t="s">
        <v>121</v>
      </c>
      <c r="I98" s="40">
        <v>2023</v>
      </c>
      <c r="J98" s="40">
        <v>2</v>
      </c>
      <c r="K98" s="187">
        <v>2</v>
      </c>
      <c r="L98" s="187"/>
      <c r="M98" s="187"/>
      <c r="N98" s="64" t="s">
        <v>68</v>
      </c>
      <c r="O98" s="253"/>
      <c r="P98" s="67"/>
    </row>
    <row r="99" spans="1:16" ht="26.25" customHeight="1" x14ac:dyDescent="0.25">
      <c r="A99" s="21">
        <v>10</v>
      </c>
      <c r="B99" s="224"/>
      <c r="C99" s="224"/>
      <c r="D99" s="193"/>
      <c r="E99" s="193"/>
      <c r="F99" s="30" t="s">
        <v>31</v>
      </c>
      <c r="G99" s="30" t="s">
        <v>59</v>
      </c>
      <c r="H99" s="109" t="s">
        <v>122</v>
      </c>
      <c r="I99" s="40">
        <v>2023</v>
      </c>
      <c r="J99" s="40">
        <v>2</v>
      </c>
      <c r="K99" s="187">
        <v>2</v>
      </c>
      <c r="L99" s="187"/>
      <c r="M99" s="187"/>
      <c r="N99" s="64" t="s">
        <v>68</v>
      </c>
      <c r="O99" s="253"/>
      <c r="P99" s="65"/>
    </row>
    <row r="100" spans="1:16" ht="26.25" customHeight="1" x14ac:dyDescent="0.25">
      <c r="A100" s="125">
        <v>11</v>
      </c>
      <c r="B100" s="224"/>
      <c r="C100" s="224"/>
      <c r="D100" s="193"/>
      <c r="E100" s="193"/>
      <c r="F100" s="30" t="s">
        <v>31</v>
      </c>
      <c r="G100" s="30" t="s">
        <v>123</v>
      </c>
      <c r="H100" s="109" t="s">
        <v>124</v>
      </c>
      <c r="I100" s="40">
        <v>2023</v>
      </c>
      <c r="J100" s="40">
        <v>5</v>
      </c>
      <c r="K100" s="187">
        <v>5</v>
      </c>
      <c r="L100" s="187"/>
      <c r="M100" s="187"/>
      <c r="N100" s="64" t="s">
        <v>68</v>
      </c>
      <c r="O100" s="253"/>
      <c r="P100" s="65"/>
    </row>
    <row r="101" spans="1:16" ht="26.25" customHeight="1" x14ac:dyDescent="0.25">
      <c r="A101" s="21">
        <v>12</v>
      </c>
      <c r="B101" s="224"/>
      <c r="C101" s="224"/>
      <c r="D101" s="193"/>
      <c r="E101" s="193"/>
      <c r="F101" s="30" t="s">
        <v>31</v>
      </c>
      <c r="G101" s="30" t="s">
        <v>125</v>
      </c>
      <c r="H101" s="109" t="s">
        <v>126</v>
      </c>
      <c r="I101" s="40">
        <v>2023</v>
      </c>
      <c r="J101" s="40">
        <v>5</v>
      </c>
      <c r="K101" s="187">
        <v>5</v>
      </c>
      <c r="L101" s="187"/>
      <c r="M101" s="187"/>
      <c r="N101" s="64" t="s">
        <v>68</v>
      </c>
      <c r="O101" s="253"/>
      <c r="P101" s="68"/>
    </row>
    <row r="102" spans="1:16" ht="26.25" customHeight="1" x14ac:dyDescent="0.25">
      <c r="A102" s="125">
        <v>13</v>
      </c>
      <c r="B102" s="224"/>
      <c r="C102" s="224"/>
      <c r="D102" s="193"/>
      <c r="E102" s="193"/>
      <c r="F102" s="30" t="s">
        <v>31</v>
      </c>
      <c r="G102" s="30" t="s">
        <v>34</v>
      </c>
      <c r="H102" s="109" t="s">
        <v>127</v>
      </c>
      <c r="I102" s="40">
        <v>2023</v>
      </c>
      <c r="J102" s="40">
        <v>3</v>
      </c>
      <c r="K102" s="187">
        <v>3</v>
      </c>
      <c r="L102" s="187"/>
      <c r="M102" s="187"/>
      <c r="N102" s="64" t="s">
        <v>68</v>
      </c>
      <c r="O102" s="253"/>
      <c r="P102" s="65"/>
    </row>
    <row r="103" spans="1:16" ht="26.25" customHeight="1" x14ac:dyDescent="0.25">
      <c r="A103" s="21">
        <v>14</v>
      </c>
      <c r="B103" s="224"/>
      <c r="C103" s="232"/>
      <c r="D103" s="223"/>
      <c r="E103" s="223"/>
      <c r="F103" s="31" t="s">
        <v>31</v>
      </c>
      <c r="G103" s="31" t="s">
        <v>74</v>
      </c>
      <c r="H103" s="126" t="s">
        <v>128</v>
      </c>
      <c r="I103" s="127">
        <v>2023</v>
      </c>
      <c r="J103" s="127">
        <v>3</v>
      </c>
      <c r="K103" s="188">
        <v>3</v>
      </c>
      <c r="L103" s="188"/>
      <c r="M103" s="188"/>
      <c r="N103" s="128" t="s">
        <v>68</v>
      </c>
      <c r="O103" s="253"/>
      <c r="P103" s="65"/>
    </row>
    <row r="104" spans="1:16" ht="19.5" customHeight="1" x14ac:dyDescent="0.25">
      <c r="A104" s="89"/>
      <c r="B104" s="189" t="s">
        <v>129</v>
      </c>
      <c r="C104" s="190"/>
      <c r="D104" s="190"/>
      <c r="E104" s="190"/>
      <c r="F104" s="190"/>
      <c r="G104" s="190"/>
      <c r="H104" s="190"/>
      <c r="I104" s="191"/>
      <c r="J104" s="70">
        <f>SUM(J90:J103)</f>
        <v>78</v>
      </c>
      <c r="K104" s="192">
        <f>SUM(J90:J103)</f>
        <v>78</v>
      </c>
      <c r="L104" s="192"/>
      <c r="M104" s="192"/>
      <c r="N104" s="71"/>
      <c r="O104" s="72"/>
      <c r="P104" s="65"/>
    </row>
    <row r="105" spans="1:16" ht="36" x14ac:dyDescent="0.25">
      <c r="A105" s="89"/>
      <c r="B105" s="223" t="s">
        <v>130</v>
      </c>
      <c r="C105" s="193">
        <v>1291</v>
      </c>
      <c r="D105" s="193">
        <v>19</v>
      </c>
      <c r="E105" s="193">
        <v>54</v>
      </c>
      <c r="F105" s="30" t="s">
        <v>20</v>
      </c>
      <c r="G105" s="66" t="s">
        <v>21</v>
      </c>
      <c r="H105" s="32" t="s">
        <v>131</v>
      </c>
      <c r="I105" s="40">
        <v>2023</v>
      </c>
      <c r="J105" s="64">
        <v>12</v>
      </c>
      <c r="K105" s="193">
        <v>12</v>
      </c>
      <c r="L105" s="194"/>
      <c r="M105" s="194"/>
      <c r="N105" s="64" t="s">
        <v>68</v>
      </c>
      <c r="O105" s="193" t="s">
        <v>110</v>
      </c>
      <c r="P105" s="73"/>
    </row>
    <row r="106" spans="1:16" ht="49.5" customHeight="1" x14ac:dyDescent="0.25">
      <c r="A106" s="89"/>
      <c r="B106" s="224"/>
      <c r="C106" s="193"/>
      <c r="D106" s="193"/>
      <c r="E106" s="193"/>
      <c r="F106" s="30" t="s">
        <v>20</v>
      </c>
      <c r="G106" s="66" t="s">
        <v>132</v>
      </c>
      <c r="H106" s="109" t="s">
        <v>133</v>
      </c>
      <c r="I106" s="40">
        <v>2023</v>
      </c>
      <c r="J106" s="64">
        <v>15</v>
      </c>
      <c r="K106" s="193">
        <v>15</v>
      </c>
      <c r="L106" s="194"/>
      <c r="M106" s="194"/>
      <c r="N106" s="64" t="s">
        <v>68</v>
      </c>
      <c r="O106" s="193"/>
      <c r="P106" s="73"/>
    </row>
    <row r="107" spans="1:16" ht="36" x14ac:dyDescent="0.25">
      <c r="A107" s="89"/>
      <c r="B107" s="224"/>
      <c r="C107" s="193"/>
      <c r="D107" s="193"/>
      <c r="E107" s="193"/>
      <c r="F107" s="30" t="s">
        <v>20</v>
      </c>
      <c r="G107" s="66" t="s">
        <v>29</v>
      </c>
      <c r="H107" s="109" t="s">
        <v>134</v>
      </c>
      <c r="I107" s="40">
        <v>2023</v>
      </c>
      <c r="J107" s="64">
        <v>5</v>
      </c>
      <c r="K107" s="193">
        <v>5</v>
      </c>
      <c r="L107" s="193"/>
      <c r="M107" s="193"/>
      <c r="N107" s="64" t="s">
        <v>68</v>
      </c>
      <c r="O107" s="193"/>
      <c r="P107" s="73"/>
    </row>
    <row r="108" spans="1:16" ht="24" x14ac:dyDescent="0.25">
      <c r="A108" s="89"/>
      <c r="B108" s="224"/>
      <c r="C108" s="193"/>
      <c r="D108" s="193"/>
      <c r="E108" s="193"/>
      <c r="F108" s="30" t="s">
        <v>20</v>
      </c>
      <c r="G108" s="66" t="s">
        <v>115</v>
      </c>
      <c r="H108" s="109" t="s">
        <v>135</v>
      </c>
      <c r="I108" s="40">
        <v>2023</v>
      </c>
      <c r="J108" s="64">
        <v>4</v>
      </c>
      <c r="K108" s="193">
        <v>4</v>
      </c>
      <c r="L108" s="193"/>
      <c r="M108" s="193"/>
      <c r="N108" s="64" t="s">
        <v>68</v>
      </c>
      <c r="O108" s="193"/>
      <c r="P108" s="73"/>
    </row>
    <row r="109" spans="1:16" ht="36" x14ac:dyDescent="0.25">
      <c r="A109" s="89"/>
      <c r="B109" s="224"/>
      <c r="C109" s="193"/>
      <c r="D109" s="193"/>
      <c r="E109" s="193"/>
      <c r="F109" s="30" t="s">
        <v>20</v>
      </c>
      <c r="G109" s="66" t="s">
        <v>32</v>
      </c>
      <c r="H109" s="109" t="s">
        <v>136</v>
      </c>
      <c r="I109" s="40">
        <v>2023</v>
      </c>
      <c r="J109" s="64">
        <v>5</v>
      </c>
      <c r="K109" s="193">
        <v>5</v>
      </c>
      <c r="L109" s="193"/>
      <c r="M109" s="193"/>
      <c r="N109" s="64" t="s">
        <v>68</v>
      </c>
      <c r="O109" s="193"/>
      <c r="P109" s="73"/>
    </row>
    <row r="110" spans="1:16" ht="24" x14ac:dyDescent="0.25">
      <c r="A110" s="89"/>
      <c r="B110" s="224"/>
      <c r="C110" s="193"/>
      <c r="D110" s="193"/>
      <c r="E110" s="193"/>
      <c r="F110" s="30" t="s">
        <v>20</v>
      </c>
      <c r="G110" s="66" t="s">
        <v>137</v>
      </c>
      <c r="H110" s="32" t="s">
        <v>138</v>
      </c>
      <c r="I110" s="40">
        <v>2023</v>
      </c>
      <c r="J110" s="64">
        <v>3</v>
      </c>
      <c r="K110" s="193">
        <v>3</v>
      </c>
      <c r="L110" s="193"/>
      <c r="M110" s="193"/>
      <c r="N110" s="64" t="s">
        <v>68</v>
      </c>
      <c r="O110" s="193"/>
      <c r="P110" s="73"/>
    </row>
    <row r="111" spans="1:16" ht="24" x14ac:dyDescent="0.25">
      <c r="A111" s="89"/>
      <c r="B111" s="224"/>
      <c r="C111" s="193"/>
      <c r="D111" s="193"/>
      <c r="E111" s="193"/>
      <c r="F111" s="30" t="s">
        <v>20</v>
      </c>
      <c r="G111" s="66" t="s">
        <v>70</v>
      </c>
      <c r="H111" s="109" t="s">
        <v>139</v>
      </c>
      <c r="I111" s="40">
        <v>2023</v>
      </c>
      <c r="J111" s="64">
        <v>2</v>
      </c>
      <c r="K111" s="193">
        <v>2</v>
      </c>
      <c r="L111" s="193"/>
      <c r="M111" s="193"/>
      <c r="N111" s="64" t="s">
        <v>68</v>
      </c>
      <c r="O111" s="193"/>
      <c r="P111" s="73"/>
    </row>
    <row r="112" spans="1:16" ht="36" x14ac:dyDescent="0.25">
      <c r="A112" s="89"/>
      <c r="B112" s="224"/>
      <c r="C112" s="193"/>
      <c r="D112" s="193"/>
      <c r="E112" s="193"/>
      <c r="F112" s="30" t="s">
        <v>31</v>
      </c>
      <c r="G112" s="66" t="s">
        <v>51</v>
      </c>
      <c r="H112" s="109" t="s">
        <v>140</v>
      </c>
      <c r="I112" s="40">
        <v>2023</v>
      </c>
      <c r="J112" s="64">
        <v>2</v>
      </c>
      <c r="K112" s="193">
        <v>2</v>
      </c>
      <c r="L112" s="193"/>
      <c r="M112" s="193"/>
      <c r="N112" s="64" t="s">
        <v>68</v>
      </c>
      <c r="O112" s="193"/>
      <c r="P112" s="73"/>
    </row>
    <row r="113" spans="1:16" ht="24" x14ac:dyDescent="0.25">
      <c r="A113" s="89"/>
      <c r="B113" s="224"/>
      <c r="C113" s="193"/>
      <c r="D113" s="193"/>
      <c r="E113" s="193"/>
      <c r="F113" s="30" t="s">
        <v>31</v>
      </c>
      <c r="G113" s="66" t="s">
        <v>141</v>
      </c>
      <c r="H113" s="109" t="s">
        <v>142</v>
      </c>
      <c r="I113" s="40">
        <v>2023</v>
      </c>
      <c r="J113" s="64">
        <v>3</v>
      </c>
      <c r="K113" s="193">
        <v>3</v>
      </c>
      <c r="L113" s="193"/>
      <c r="M113" s="193"/>
      <c r="N113" s="64" t="s">
        <v>68</v>
      </c>
      <c r="O113" s="193"/>
      <c r="P113" s="73"/>
    </row>
    <row r="114" spans="1:16" ht="19.5" customHeight="1" x14ac:dyDescent="0.25">
      <c r="A114" s="89"/>
      <c r="B114" s="195" t="s">
        <v>143</v>
      </c>
      <c r="C114" s="196"/>
      <c r="D114" s="196"/>
      <c r="E114" s="196"/>
      <c r="F114" s="196"/>
      <c r="G114" s="196"/>
      <c r="H114" s="196"/>
      <c r="I114" s="197"/>
      <c r="J114" s="129">
        <f>SUM(J105:J113)</f>
        <v>51</v>
      </c>
      <c r="K114" s="189">
        <f>SUM(J105:J113)</f>
        <v>51</v>
      </c>
      <c r="L114" s="190"/>
      <c r="M114" s="190"/>
      <c r="N114" s="130"/>
      <c r="O114" s="74"/>
      <c r="P114" s="75"/>
    </row>
    <row r="115" spans="1:16" ht="72" x14ac:dyDescent="0.25">
      <c r="A115" s="89"/>
      <c r="B115" s="188" t="s">
        <v>144</v>
      </c>
      <c r="C115" s="228">
        <f>2227-13-12</f>
        <v>2202</v>
      </c>
      <c r="D115" s="228">
        <v>135</v>
      </c>
      <c r="E115" s="228">
        <v>16</v>
      </c>
      <c r="F115" s="30" t="s">
        <v>20</v>
      </c>
      <c r="G115" s="30" t="s">
        <v>145</v>
      </c>
      <c r="H115" s="109" t="s">
        <v>146</v>
      </c>
      <c r="I115" s="40">
        <v>2023</v>
      </c>
      <c r="J115" s="40">
        <v>5</v>
      </c>
      <c r="K115" s="198">
        <v>5</v>
      </c>
      <c r="L115" s="199"/>
      <c r="M115" s="200"/>
      <c r="N115" s="64" t="s">
        <v>68</v>
      </c>
      <c r="O115" s="254" t="s">
        <v>110</v>
      </c>
      <c r="P115" s="76"/>
    </row>
    <row r="116" spans="1:16" ht="94.5" customHeight="1" x14ac:dyDescent="0.25">
      <c r="A116" s="89"/>
      <c r="B116" s="225"/>
      <c r="C116" s="228"/>
      <c r="D116" s="228"/>
      <c r="E116" s="228"/>
      <c r="F116" s="30" t="s">
        <v>20</v>
      </c>
      <c r="G116" s="30" t="s">
        <v>132</v>
      </c>
      <c r="H116" s="109" t="s">
        <v>147</v>
      </c>
      <c r="I116" s="40">
        <v>2023</v>
      </c>
      <c r="J116" s="40">
        <v>5</v>
      </c>
      <c r="K116" s="198">
        <v>5</v>
      </c>
      <c r="L116" s="199"/>
      <c r="M116" s="200"/>
      <c r="N116" s="64" t="s">
        <v>68</v>
      </c>
      <c r="O116" s="254"/>
      <c r="P116" s="76"/>
    </row>
    <row r="117" spans="1:16" ht="48" x14ac:dyDescent="0.25">
      <c r="A117" s="89"/>
      <c r="B117" s="225"/>
      <c r="C117" s="228"/>
      <c r="D117" s="228"/>
      <c r="E117" s="228"/>
      <c r="F117" s="30" t="s">
        <v>20</v>
      </c>
      <c r="G117" s="30" t="s">
        <v>32</v>
      </c>
      <c r="H117" s="109" t="s">
        <v>148</v>
      </c>
      <c r="I117" s="40">
        <v>2023</v>
      </c>
      <c r="J117" s="40">
        <v>6</v>
      </c>
      <c r="K117" s="198">
        <v>6</v>
      </c>
      <c r="L117" s="199"/>
      <c r="M117" s="200"/>
      <c r="N117" s="64" t="s">
        <v>68</v>
      </c>
      <c r="O117" s="254"/>
      <c r="P117" s="76"/>
    </row>
    <row r="118" spans="1:16" ht="48" x14ac:dyDescent="0.25">
      <c r="A118" s="89"/>
      <c r="B118" s="225"/>
      <c r="C118" s="228"/>
      <c r="D118" s="228"/>
      <c r="E118" s="228"/>
      <c r="F118" s="30" t="s">
        <v>20</v>
      </c>
      <c r="G118" s="30" t="s">
        <v>29</v>
      </c>
      <c r="H118" s="109" t="s">
        <v>149</v>
      </c>
      <c r="I118" s="40">
        <v>2023</v>
      </c>
      <c r="J118" s="40">
        <v>6</v>
      </c>
      <c r="K118" s="198">
        <v>6</v>
      </c>
      <c r="L118" s="199"/>
      <c r="M118" s="200"/>
      <c r="N118" s="64" t="s">
        <v>68</v>
      </c>
      <c r="O118" s="254"/>
      <c r="P118" s="76"/>
    </row>
    <row r="119" spans="1:16" ht="36" x14ac:dyDescent="0.25">
      <c r="A119" s="89"/>
      <c r="B119" s="225"/>
      <c r="C119" s="228"/>
      <c r="D119" s="228"/>
      <c r="E119" s="228"/>
      <c r="F119" s="30" t="s">
        <v>20</v>
      </c>
      <c r="G119" s="30" t="s">
        <v>70</v>
      </c>
      <c r="H119" s="131" t="s">
        <v>150</v>
      </c>
      <c r="I119" s="40">
        <v>2023</v>
      </c>
      <c r="J119" s="40">
        <v>2</v>
      </c>
      <c r="K119" s="198">
        <v>2</v>
      </c>
      <c r="L119" s="199"/>
      <c r="M119" s="200"/>
      <c r="N119" s="64" t="s">
        <v>68</v>
      </c>
      <c r="O119" s="254"/>
      <c r="P119" s="76"/>
    </row>
    <row r="120" spans="1:16" ht="26.25" customHeight="1" x14ac:dyDescent="0.25">
      <c r="A120" s="89"/>
      <c r="B120" s="225"/>
      <c r="C120" s="228"/>
      <c r="D120" s="228"/>
      <c r="E120" s="228"/>
      <c r="F120" s="30" t="s">
        <v>20</v>
      </c>
      <c r="G120" s="30" t="s">
        <v>151</v>
      </c>
      <c r="H120" s="109" t="s">
        <v>152</v>
      </c>
      <c r="I120" s="40">
        <v>2023</v>
      </c>
      <c r="J120" s="40">
        <v>2</v>
      </c>
      <c r="K120" s="198">
        <v>2</v>
      </c>
      <c r="L120" s="199"/>
      <c r="M120" s="200"/>
      <c r="N120" s="64" t="s">
        <v>68</v>
      </c>
      <c r="O120" s="254"/>
      <c r="P120" s="76"/>
    </row>
    <row r="121" spans="1:16" ht="36" x14ac:dyDescent="0.25">
      <c r="A121" s="89"/>
      <c r="B121" s="225"/>
      <c r="C121" s="228"/>
      <c r="D121" s="228"/>
      <c r="E121" s="228"/>
      <c r="F121" s="30" t="s">
        <v>31</v>
      </c>
      <c r="G121" s="30" t="s">
        <v>153</v>
      </c>
      <c r="H121" s="131" t="s">
        <v>154</v>
      </c>
      <c r="I121" s="40">
        <v>2023</v>
      </c>
      <c r="J121" s="40">
        <v>2</v>
      </c>
      <c r="K121" s="198">
        <v>2</v>
      </c>
      <c r="L121" s="199"/>
      <c r="M121" s="200"/>
      <c r="N121" s="64" t="s">
        <v>68</v>
      </c>
      <c r="O121" s="254"/>
      <c r="P121" s="76"/>
    </row>
    <row r="122" spans="1:16" ht="48" x14ac:dyDescent="0.25">
      <c r="A122" s="89"/>
      <c r="B122" s="225"/>
      <c r="C122" s="228"/>
      <c r="D122" s="228"/>
      <c r="E122" s="228"/>
      <c r="F122" s="30" t="s">
        <v>31</v>
      </c>
      <c r="G122" s="30" t="s">
        <v>155</v>
      </c>
      <c r="H122" s="109" t="s">
        <v>156</v>
      </c>
      <c r="I122" s="40">
        <v>2023</v>
      </c>
      <c r="J122" s="40">
        <v>2</v>
      </c>
      <c r="K122" s="198">
        <v>2</v>
      </c>
      <c r="L122" s="199"/>
      <c r="M122" s="200"/>
      <c r="N122" s="64" t="s">
        <v>68</v>
      </c>
      <c r="O122" s="254"/>
      <c r="P122" s="76"/>
    </row>
    <row r="123" spans="1:16" ht="24" x14ac:dyDescent="0.25">
      <c r="A123" s="89"/>
      <c r="B123" s="225"/>
      <c r="C123" s="228"/>
      <c r="D123" s="228"/>
      <c r="E123" s="228"/>
      <c r="F123" s="30" t="s">
        <v>31</v>
      </c>
      <c r="G123" s="30" t="s">
        <v>157</v>
      </c>
      <c r="H123" s="109" t="s">
        <v>158</v>
      </c>
      <c r="I123" s="40">
        <v>2023</v>
      </c>
      <c r="J123" s="40">
        <v>2</v>
      </c>
      <c r="K123" s="198">
        <v>2</v>
      </c>
      <c r="L123" s="199"/>
      <c r="M123" s="200"/>
      <c r="N123" s="64" t="s">
        <v>68</v>
      </c>
      <c r="O123" s="254"/>
      <c r="P123" s="76"/>
    </row>
    <row r="124" spans="1:16" ht="24" x14ac:dyDescent="0.25">
      <c r="A124" s="89"/>
      <c r="B124" s="225"/>
      <c r="C124" s="228"/>
      <c r="D124" s="228"/>
      <c r="E124" s="228"/>
      <c r="F124" s="30" t="s">
        <v>31</v>
      </c>
      <c r="G124" s="30" t="s">
        <v>125</v>
      </c>
      <c r="H124" s="131" t="s">
        <v>159</v>
      </c>
      <c r="I124" s="40">
        <v>2023</v>
      </c>
      <c r="J124" s="40">
        <v>2</v>
      </c>
      <c r="K124" s="198">
        <v>2</v>
      </c>
      <c r="L124" s="199"/>
      <c r="M124" s="200"/>
      <c r="N124" s="64" t="s">
        <v>68</v>
      </c>
      <c r="O124" s="254"/>
      <c r="P124" s="76"/>
    </row>
    <row r="125" spans="1:16" ht="39.75" customHeight="1" x14ac:dyDescent="0.25">
      <c r="A125" s="89"/>
      <c r="B125" s="225"/>
      <c r="C125" s="228"/>
      <c r="D125" s="228"/>
      <c r="E125" s="228"/>
      <c r="F125" s="30" t="s">
        <v>31</v>
      </c>
      <c r="G125" s="30" t="s">
        <v>160</v>
      </c>
      <c r="H125" s="131" t="s">
        <v>161</v>
      </c>
      <c r="I125" s="40">
        <v>2023</v>
      </c>
      <c r="J125" s="40">
        <v>2</v>
      </c>
      <c r="K125" s="198">
        <v>2</v>
      </c>
      <c r="L125" s="199"/>
      <c r="M125" s="200"/>
      <c r="N125" s="64" t="s">
        <v>68</v>
      </c>
      <c r="O125" s="254"/>
      <c r="P125" s="76"/>
    </row>
    <row r="126" spans="1:16" ht="36" x14ac:dyDescent="0.25">
      <c r="A126" s="89"/>
      <c r="B126" s="225"/>
      <c r="C126" s="228"/>
      <c r="D126" s="228"/>
      <c r="E126" s="228"/>
      <c r="F126" s="30" t="s">
        <v>31</v>
      </c>
      <c r="G126" s="30" t="s">
        <v>89</v>
      </c>
      <c r="H126" s="109" t="s">
        <v>162</v>
      </c>
      <c r="I126" s="40">
        <v>2023</v>
      </c>
      <c r="J126" s="40">
        <v>1</v>
      </c>
      <c r="K126" s="198">
        <v>1</v>
      </c>
      <c r="L126" s="199"/>
      <c r="M126" s="200"/>
      <c r="N126" s="64" t="s">
        <v>68</v>
      </c>
      <c r="O126" s="254"/>
      <c r="P126" s="76"/>
    </row>
    <row r="127" spans="1:16" ht="24" x14ac:dyDescent="0.25">
      <c r="A127" s="89"/>
      <c r="B127" s="225"/>
      <c r="C127" s="228"/>
      <c r="D127" s="228"/>
      <c r="E127" s="228"/>
      <c r="F127" s="30" t="s">
        <v>31</v>
      </c>
      <c r="G127" s="30" t="s">
        <v>51</v>
      </c>
      <c r="H127" s="109" t="s">
        <v>163</v>
      </c>
      <c r="I127" s="40">
        <v>2023</v>
      </c>
      <c r="J127" s="40">
        <v>1</v>
      </c>
      <c r="K127" s="198">
        <v>1</v>
      </c>
      <c r="L127" s="199"/>
      <c r="M127" s="200"/>
      <c r="N127" s="64" t="s">
        <v>68</v>
      </c>
      <c r="O127" s="254"/>
      <c r="P127" s="76"/>
    </row>
    <row r="128" spans="1:16" ht="24" x14ac:dyDescent="0.25">
      <c r="A128" s="89"/>
      <c r="B128" s="225"/>
      <c r="C128" s="228"/>
      <c r="D128" s="228"/>
      <c r="E128" s="228"/>
      <c r="F128" s="30" t="s">
        <v>31</v>
      </c>
      <c r="G128" s="30" t="s">
        <v>72</v>
      </c>
      <c r="H128" s="109" t="s">
        <v>164</v>
      </c>
      <c r="I128" s="40">
        <v>2023</v>
      </c>
      <c r="J128" s="40">
        <v>1</v>
      </c>
      <c r="K128" s="198">
        <v>1</v>
      </c>
      <c r="L128" s="199"/>
      <c r="M128" s="200"/>
      <c r="N128" s="64" t="s">
        <v>68</v>
      </c>
      <c r="O128" s="254"/>
      <c r="P128" s="76"/>
    </row>
    <row r="129" spans="1:16" ht="19.5" customHeight="1" x14ac:dyDescent="0.25">
      <c r="A129" s="89"/>
      <c r="B129" s="195" t="s">
        <v>165</v>
      </c>
      <c r="C129" s="196"/>
      <c r="D129" s="196"/>
      <c r="E129" s="196"/>
      <c r="F129" s="196"/>
      <c r="G129" s="196"/>
      <c r="H129" s="196"/>
      <c r="I129" s="197"/>
      <c r="J129" s="70">
        <f>SUM(J115:J128)</f>
        <v>39</v>
      </c>
      <c r="K129" s="201">
        <f>SUM(J115:J128)</f>
        <v>39</v>
      </c>
      <c r="L129" s="201"/>
      <c r="M129" s="201"/>
      <c r="N129" s="79"/>
      <c r="O129" s="74"/>
      <c r="P129" s="75"/>
    </row>
    <row r="130" spans="1:16" ht="72" x14ac:dyDescent="0.25">
      <c r="A130" s="89"/>
      <c r="B130" s="223" t="s">
        <v>166</v>
      </c>
      <c r="C130" s="194">
        <v>636</v>
      </c>
      <c r="D130" s="194">
        <v>36</v>
      </c>
      <c r="E130" s="194">
        <v>1</v>
      </c>
      <c r="F130" s="30" t="s">
        <v>20</v>
      </c>
      <c r="G130" s="30" t="s">
        <v>167</v>
      </c>
      <c r="H130" s="113" t="s">
        <v>168</v>
      </c>
      <c r="I130" s="64">
        <v>2023</v>
      </c>
      <c r="J130" s="64">
        <v>10</v>
      </c>
      <c r="K130" s="194">
        <v>10</v>
      </c>
      <c r="L130" s="194"/>
      <c r="M130" s="194"/>
      <c r="N130" s="64" t="s">
        <v>68</v>
      </c>
      <c r="O130" s="252" t="s">
        <v>110</v>
      </c>
      <c r="P130" s="75"/>
    </row>
    <row r="131" spans="1:16" ht="24" x14ac:dyDescent="0.25">
      <c r="A131" s="89"/>
      <c r="B131" s="224"/>
      <c r="C131" s="194"/>
      <c r="D131" s="194"/>
      <c r="E131" s="194"/>
      <c r="F131" s="30" t="s">
        <v>20</v>
      </c>
      <c r="G131" s="30" t="s">
        <v>169</v>
      </c>
      <c r="H131" s="32" t="s">
        <v>170</v>
      </c>
      <c r="I131" s="64">
        <v>2023</v>
      </c>
      <c r="J131" s="64">
        <v>2</v>
      </c>
      <c r="K131" s="194">
        <v>2</v>
      </c>
      <c r="L131" s="194"/>
      <c r="M131" s="194"/>
      <c r="N131" s="64" t="s">
        <v>68</v>
      </c>
      <c r="O131" s="253"/>
      <c r="P131" s="75"/>
    </row>
    <row r="132" spans="1:16" ht="72" x14ac:dyDescent="0.25">
      <c r="A132" s="89"/>
      <c r="B132" s="224"/>
      <c r="C132" s="194"/>
      <c r="D132" s="194"/>
      <c r="E132" s="194"/>
      <c r="F132" s="30" t="s">
        <v>20</v>
      </c>
      <c r="G132" s="30" t="s">
        <v>113</v>
      </c>
      <c r="H132" s="32" t="s">
        <v>171</v>
      </c>
      <c r="I132" s="64">
        <v>2023</v>
      </c>
      <c r="J132" s="64">
        <v>5</v>
      </c>
      <c r="K132" s="194">
        <v>5</v>
      </c>
      <c r="L132" s="194"/>
      <c r="M132" s="194"/>
      <c r="N132" s="64" t="s">
        <v>68</v>
      </c>
      <c r="O132" s="253"/>
      <c r="P132" s="75"/>
    </row>
    <row r="133" spans="1:16" ht="24" x14ac:dyDescent="0.25">
      <c r="A133" s="89"/>
      <c r="B133" s="224"/>
      <c r="C133" s="194"/>
      <c r="D133" s="194"/>
      <c r="E133" s="194"/>
      <c r="F133" s="30" t="s">
        <v>20</v>
      </c>
      <c r="G133" s="30" t="s">
        <v>172</v>
      </c>
      <c r="H133" s="32" t="s">
        <v>173</v>
      </c>
      <c r="I133" s="64">
        <v>2023</v>
      </c>
      <c r="J133" s="64">
        <v>2</v>
      </c>
      <c r="K133" s="194">
        <v>2</v>
      </c>
      <c r="L133" s="194"/>
      <c r="M133" s="194"/>
      <c r="N133" s="64" t="s">
        <v>68</v>
      </c>
      <c r="O133" s="253"/>
      <c r="P133" s="75"/>
    </row>
    <row r="134" spans="1:16" ht="24" x14ac:dyDescent="0.25">
      <c r="A134" s="89"/>
      <c r="B134" s="224"/>
      <c r="C134" s="194"/>
      <c r="D134" s="194"/>
      <c r="E134" s="194"/>
      <c r="F134" s="30" t="s">
        <v>31</v>
      </c>
      <c r="G134" s="30" t="s">
        <v>174</v>
      </c>
      <c r="H134" s="32" t="s">
        <v>175</v>
      </c>
      <c r="I134" s="64">
        <v>2023</v>
      </c>
      <c r="J134" s="64">
        <v>2</v>
      </c>
      <c r="K134" s="194">
        <v>2</v>
      </c>
      <c r="L134" s="194"/>
      <c r="M134" s="194"/>
      <c r="N134" s="64" t="s">
        <v>68</v>
      </c>
      <c r="O134" s="253"/>
      <c r="P134" s="75"/>
    </row>
    <row r="135" spans="1:16" ht="24" x14ac:dyDescent="0.25">
      <c r="A135" s="89"/>
      <c r="B135" s="224"/>
      <c r="C135" s="194"/>
      <c r="D135" s="194"/>
      <c r="E135" s="194"/>
      <c r="F135" s="30" t="s">
        <v>31</v>
      </c>
      <c r="G135" s="30" t="s">
        <v>176</v>
      </c>
      <c r="H135" s="32" t="s">
        <v>177</v>
      </c>
      <c r="I135" s="64">
        <v>2023</v>
      </c>
      <c r="J135" s="64">
        <v>1</v>
      </c>
      <c r="K135" s="194">
        <v>1</v>
      </c>
      <c r="L135" s="194"/>
      <c r="M135" s="194"/>
      <c r="N135" s="64" t="s">
        <v>68</v>
      </c>
      <c r="O135" s="255"/>
      <c r="P135" s="75"/>
    </row>
    <row r="136" spans="1:16" ht="19.5" customHeight="1" x14ac:dyDescent="0.25">
      <c r="A136" s="89"/>
      <c r="B136" s="195" t="s">
        <v>178</v>
      </c>
      <c r="C136" s="196"/>
      <c r="D136" s="196"/>
      <c r="E136" s="196"/>
      <c r="F136" s="196"/>
      <c r="G136" s="196"/>
      <c r="H136" s="196"/>
      <c r="I136" s="197"/>
      <c r="J136" s="132">
        <f>SUM(J130:J135)</f>
        <v>22</v>
      </c>
      <c r="K136" s="201">
        <f>SUM(K130:M135)</f>
        <v>22</v>
      </c>
      <c r="L136" s="201"/>
      <c r="M136" s="201"/>
      <c r="N136" s="133"/>
      <c r="O136" s="74"/>
      <c r="P136" s="75"/>
    </row>
    <row r="137" spans="1:16" ht="24" x14ac:dyDescent="0.25">
      <c r="A137" s="89"/>
      <c r="B137" s="223" t="s">
        <v>179</v>
      </c>
      <c r="C137" s="194">
        <v>714</v>
      </c>
      <c r="D137" s="194">
        <v>12</v>
      </c>
      <c r="E137" s="194">
        <v>22</v>
      </c>
      <c r="F137" s="30" t="s">
        <v>20</v>
      </c>
      <c r="G137" s="30" t="s">
        <v>21</v>
      </c>
      <c r="H137" s="109" t="s">
        <v>180</v>
      </c>
      <c r="I137" s="30" t="s">
        <v>181</v>
      </c>
      <c r="J137" s="134">
        <v>1</v>
      </c>
      <c r="K137" s="202">
        <v>1</v>
      </c>
      <c r="L137" s="203"/>
      <c r="M137" s="204"/>
      <c r="N137" s="64" t="s">
        <v>68</v>
      </c>
      <c r="O137" s="256" t="s">
        <v>182</v>
      </c>
      <c r="P137" s="75"/>
    </row>
    <row r="138" spans="1:16" ht="24" x14ac:dyDescent="0.25">
      <c r="A138" s="89"/>
      <c r="B138" s="224"/>
      <c r="C138" s="194"/>
      <c r="D138" s="194"/>
      <c r="E138" s="194"/>
      <c r="F138" s="30" t="s">
        <v>20</v>
      </c>
      <c r="G138" s="30" t="s">
        <v>24</v>
      </c>
      <c r="H138" s="109" t="s">
        <v>183</v>
      </c>
      <c r="I138" s="30" t="s">
        <v>181</v>
      </c>
      <c r="J138" s="134">
        <v>2</v>
      </c>
      <c r="K138" s="202">
        <v>2</v>
      </c>
      <c r="L138" s="203"/>
      <c r="M138" s="204"/>
      <c r="N138" s="64" t="s">
        <v>68</v>
      </c>
      <c r="O138" s="257"/>
      <c r="P138" s="75"/>
    </row>
    <row r="139" spans="1:16" ht="24" x14ac:dyDescent="0.25">
      <c r="A139" s="89"/>
      <c r="B139" s="224"/>
      <c r="C139" s="194"/>
      <c r="D139" s="194"/>
      <c r="E139" s="194"/>
      <c r="F139" s="30" t="s">
        <v>20</v>
      </c>
      <c r="G139" s="30" t="s">
        <v>32</v>
      </c>
      <c r="H139" s="109" t="s">
        <v>184</v>
      </c>
      <c r="I139" s="30" t="s">
        <v>181</v>
      </c>
      <c r="J139" s="64">
        <v>1</v>
      </c>
      <c r="K139" s="205">
        <v>1</v>
      </c>
      <c r="L139" s="206"/>
      <c r="M139" s="207"/>
      <c r="N139" s="64" t="s">
        <v>68</v>
      </c>
      <c r="O139" s="257"/>
      <c r="P139" s="75"/>
    </row>
    <row r="140" spans="1:16" ht="24" x14ac:dyDescent="0.25">
      <c r="A140" s="89"/>
      <c r="B140" s="224"/>
      <c r="C140" s="194"/>
      <c r="D140" s="194"/>
      <c r="E140" s="194"/>
      <c r="F140" s="30" t="s">
        <v>20</v>
      </c>
      <c r="G140" s="30" t="s">
        <v>45</v>
      </c>
      <c r="H140" s="109" t="s">
        <v>185</v>
      </c>
      <c r="I140" s="30" t="s">
        <v>181</v>
      </c>
      <c r="J140" s="64">
        <v>1</v>
      </c>
      <c r="K140" s="205">
        <v>1</v>
      </c>
      <c r="L140" s="206"/>
      <c r="M140" s="207"/>
      <c r="N140" s="64" t="s">
        <v>68</v>
      </c>
      <c r="O140" s="257"/>
      <c r="P140" s="75"/>
    </row>
    <row r="141" spans="1:16" ht="24" x14ac:dyDescent="0.25">
      <c r="A141" s="89"/>
      <c r="B141" s="224"/>
      <c r="C141" s="240"/>
      <c r="D141" s="240"/>
      <c r="E141" s="240"/>
      <c r="F141" s="31" t="s">
        <v>31</v>
      </c>
      <c r="G141" s="31" t="s">
        <v>123</v>
      </c>
      <c r="H141" s="135" t="s">
        <v>186</v>
      </c>
      <c r="I141" s="31" t="s">
        <v>181</v>
      </c>
      <c r="J141" s="128">
        <v>1</v>
      </c>
      <c r="K141" s="208">
        <v>1</v>
      </c>
      <c r="L141" s="209"/>
      <c r="M141" s="210"/>
      <c r="N141" s="128" t="s">
        <v>68</v>
      </c>
      <c r="O141" s="258"/>
      <c r="P141" s="75"/>
    </row>
    <row r="142" spans="1:16" ht="19.5" customHeight="1" x14ac:dyDescent="0.25">
      <c r="A142" s="89"/>
      <c r="B142" s="192" t="s">
        <v>187</v>
      </c>
      <c r="C142" s="192"/>
      <c r="D142" s="192"/>
      <c r="E142" s="192"/>
      <c r="F142" s="192"/>
      <c r="G142" s="192"/>
      <c r="H142" s="192"/>
      <c r="I142" s="192"/>
      <c r="J142" s="78">
        <f>SUM(J137:J141)</f>
        <v>6</v>
      </c>
      <c r="K142" s="201">
        <f>SUM(K137:M141)</f>
        <v>6</v>
      </c>
      <c r="L142" s="201"/>
      <c r="M142" s="201"/>
      <c r="N142" s="79"/>
      <c r="O142" s="74"/>
      <c r="P142" s="75"/>
    </row>
    <row r="143" spans="1:16" ht="79.2" x14ac:dyDescent="0.25">
      <c r="A143" s="89"/>
      <c r="B143" s="226" t="s">
        <v>188</v>
      </c>
      <c r="C143" s="211">
        <v>789</v>
      </c>
      <c r="D143" s="211">
        <v>26</v>
      </c>
      <c r="E143" s="211">
        <v>4</v>
      </c>
      <c r="F143" s="65" t="s">
        <v>20</v>
      </c>
      <c r="G143" s="65" t="s">
        <v>145</v>
      </c>
      <c r="H143" s="136" t="s">
        <v>189</v>
      </c>
      <c r="I143" s="65" t="s">
        <v>181</v>
      </c>
      <c r="J143" s="67">
        <v>2</v>
      </c>
      <c r="K143" s="211">
        <v>2</v>
      </c>
      <c r="L143" s="211"/>
      <c r="M143" s="211"/>
      <c r="N143" s="211"/>
      <c r="O143" s="259" t="s">
        <v>190</v>
      </c>
      <c r="P143" s="75"/>
    </row>
    <row r="144" spans="1:16" ht="66" x14ac:dyDescent="0.25">
      <c r="A144" s="89"/>
      <c r="B144" s="227"/>
      <c r="C144" s="211"/>
      <c r="D144" s="211"/>
      <c r="E144" s="211"/>
      <c r="F144" s="65" t="s">
        <v>20</v>
      </c>
      <c r="G144" s="65" t="s">
        <v>191</v>
      </c>
      <c r="H144" s="137" t="s">
        <v>192</v>
      </c>
      <c r="I144" s="65" t="s">
        <v>181</v>
      </c>
      <c r="J144" s="67">
        <v>2</v>
      </c>
      <c r="K144" s="211">
        <v>2</v>
      </c>
      <c r="L144" s="211"/>
      <c r="M144" s="211"/>
      <c r="N144" s="211"/>
      <c r="O144" s="260"/>
      <c r="P144" s="75"/>
    </row>
    <row r="145" spans="1:17" ht="26.4" x14ac:dyDescent="0.25">
      <c r="A145" s="89"/>
      <c r="B145" s="227"/>
      <c r="C145" s="211"/>
      <c r="D145" s="211"/>
      <c r="E145" s="211"/>
      <c r="F145" s="65" t="s">
        <v>20</v>
      </c>
      <c r="G145" s="65" t="s">
        <v>113</v>
      </c>
      <c r="H145" s="136" t="s">
        <v>193</v>
      </c>
      <c r="I145" s="65" t="s">
        <v>181</v>
      </c>
      <c r="J145" s="67">
        <v>1</v>
      </c>
      <c r="K145" s="211">
        <v>1</v>
      </c>
      <c r="L145" s="211"/>
      <c r="M145" s="211"/>
      <c r="N145" s="67" t="s">
        <v>68</v>
      </c>
      <c r="O145" s="260"/>
      <c r="P145" s="75"/>
    </row>
    <row r="146" spans="1:17" ht="26.4" x14ac:dyDescent="0.25">
      <c r="A146" s="89"/>
      <c r="B146" s="227"/>
      <c r="C146" s="211"/>
      <c r="D146" s="211"/>
      <c r="E146" s="211"/>
      <c r="F146" s="65" t="s">
        <v>31</v>
      </c>
      <c r="G146" s="65" t="s">
        <v>49</v>
      </c>
      <c r="H146" s="136" t="s">
        <v>194</v>
      </c>
      <c r="I146" s="65" t="s">
        <v>181</v>
      </c>
      <c r="J146" s="67">
        <v>1</v>
      </c>
      <c r="K146" s="211">
        <v>1</v>
      </c>
      <c r="L146" s="211"/>
      <c r="M146" s="211"/>
      <c r="N146" s="67" t="s">
        <v>68</v>
      </c>
      <c r="O146" s="260"/>
      <c r="P146" s="82"/>
    </row>
    <row r="147" spans="1:17" ht="26.4" x14ac:dyDescent="0.25">
      <c r="A147" s="89"/>
      <c r="B147" s="227"/>
      <c r="C147" s="211"/>
      <c r="D147" s="211"/>
      <c r="E147" s="211"/>
      <c r="F147" s="65" t="s">
        <v>31</v>
      </c>
      <c r="G147" s="65" t="s">
        <v>40</v>
      </c>
      <c r="H147" s="136" t="s">
        <v>195</v>
      </c>
      <c r="I147" s="65" t="s">
        <v>181</v>
      </c>
      <c r="J147" s="67">
        <v>1</v>
      </c>
      <c r="K147" s="211">
        <v>1</v>
      </c>
      <c r="L147" s="211"/>
      <c r="M147" s="211"/>
      <c r="N147" s="67" t="s">
        <v>68</v>
      </c>
      <c r="O147" s="260"/>
      <c r="P147" s="82"/>
    </row>
    <row r="148" spans="1:17" ht="26.4" x14ac:dyDescent="0.25">
      <c r="A148" s="89"/>
      <c r="B148" s="227"/>
      <c r="C148" s="211"/>
      <c r="D148" s="211"/>
      <c r="E148" s="211"/>
      <c r="F148" s="65" t="s">
        <v>31</v>
      </c>
      <c r="G148" s="65" t="s">
        <v>55</v>
      </c>
      <c r="H148" s="136" t="s">
        <v>196</v>
      </c>
      <c r="I148" s="65" t="s">
        <v>181</v>
      </c>
      <c r="J148" s="67">
        <v>1</v>
      </c>
      <c r="K148" s="211">
        <v>1</v>
      </c>
      <c r="L148" s="211"/>
      <c r="M148" s="211"/>
      <c r="N148" s="67" t="s">
        <v>68</v>
      </c>
      <c r="O148" s="260"/>
      <c r="P148" s="82"/>
    </row>
    <row r="149" spans="1:17" ht="26.4" x14ac:dyDescent="0.25">
      <c r="A149" s="89"/>
      <c r="B149" s="227"/>
      <c r="C149" s="241"/>
      <c r="D149" s="241"/>
      <c r="E149" s="241"/>
      <c r="F149" s="138" t="s">
        <v>31</v>
      </c>
      <c r="G149" s="138" t="s">
        <v>34</v>
      </c>
      <c r="H149" s="139" t="s">
        <v>197</v>
      </c>
      <c r="I149" s="138" t="s">
        <v>181</v>
      </c>
      <c r="J149" s="67">
        <v>1</v>
      </c>
      <c r="K149" s="211">
        <v>1</v>
      </c>
      <c r="L149" s="211"/>
      <c r="M149" s="211"/>
      <c r="N149" s="67" t="s">
        <v>68</v>
      </c>
      <c r="O149" s="261"/>
      <c r="P149" s="82"/>
    </row>
    <row r="150" spans="1:17" ht="19.5" customHeight="1" x14ac:dyDescent="0.25">
      <c r="A150" s="89"/>
      <c r="B150" s="192" t="s">
        <v>198</v>
      </c>
      <c r="C150" s="192"/>
      <c r="D150" s="192"/>
      <c r="E150" s="192"/>
      <c r="F150" s="192"/>
      <c r="G150" s="192"/>
      <c r="H150" s="192"/>
      <c r="I150" s="192"/>
      <c r="J150" s="78">
        <f>SUM(J143:J149)</f>
        <v>9</v>
      </c>
      <c r="K150" s="201">
        <f>SUM(K143:N149)</f>
        <v>9</v>
      </c>
      <c r="L150" s="201"/>
      <c r="M150" s="201"/>
      <c r="N150" s="201"/>
      <c r="O150" s="83"/>
      <c r="P150" s="75"/>
    </row>
    <row r="151" spans="1:17" ht="24" customHeight="1" x14ac:dyDescent="0.25">
      <c r="A151" s="89"/>
      <c r="B151" s="140" t="s">
        <v>199</v>
      </c>
      <c r="C151" s="141">
        <v>9344</v>
      </c>
      <c r="D151" s="141">
        <f>D90+D105+D115+D130+D137+D143</f>
        <v>390</v>
      </c>
      <c r="E151" s="141">
        <f>E90+E105+E115+E130+E137+E143</f>
        <v>142</v>
      </c>
      <c r="F151" s="212" t="s">
        <v>200</v>
      </c>
      <c r="G151" s="212"/>
      <c r="H151" s="213"/>
      <c r="I151" s="213"/>
      <c r="J151" s="214">
        <f>K104+K114+K129+J136+J142+J150</f>
        <v>205</v>
      </c>
      <c r="K151" s="214"/>
      <c r="L151" s="214"/>
      <c r="M151" s="214"/>
      <c r="N151" s="214"/>
      <c r="O151" s="82"/>
      <c r="P151" s="75"/>
    </row>
    <row r="152" spans="1:17" ht="26.25" customHeight="1" x14ac:dyDescent="0.25">
      <c r="B152" s="228" t="s">
        <v>201</v>
      </c>
      <c r="C152" s="228">
        <v>427</v>
      </c>
      <c r="D152" s="228">
        <v>13</v>
      </c>
      <c r="E152" s="228">
        <v>4</v>
      </c>
      <c r="F152" s="228" t="s">
        <v>202</v>
      </c>
      <c r="G152" s="66" t="s">
        <v>72</v>
      </c>
      <c r="H152" s="109" t="s">
        <v>203</v>
      </c>
      <c r="I152" s="65" t="s">
        <v>181</v>
      </c>
      <c r="J152" s="249">
        <v>7</v>
      </c>
      <c r="K152" s="265">
        <v>7</v>
      </c>
      <c r="L152" s="266"/>
      <c r="M152" s="267"/>
      <c r="N152" s="66"/>
      <c r="O152" s="188" t="s">
        <v>204</v>
      </c>
      <c r="P152" s="21"/>
      <c r="Q152" s="89"/>
    </row>
    <row r="153" spans="1:17" ht="26.25" customHeight="1" x14ac:dyDescent="0.25">
      <c r="B153" s="228"/>
      <c r="C153" s="228"/>
      <c r="D153" s="228"/>
      <c r="E153" s="228"/>
      <c r="F153" s="228"/>
      <c r="G153" s="66" t="s">
        <v>83</v>
      </c>
      <c r="H153" s="109" t="s">
        <v>205</v>
      </c>
      <c r="I153" s="65" t="s">
        <v>181</v>
      </c>
      <c r="J153" s="250"/>
      <c r="K153" s="268"/>
      <c r="L153" s="269"/>
      <c r="M153" s="270"/>
      <c r="N153" s="66"/>
      <c r="O153" s="225"/>
      <c r="P153" s="21"/>
      <c r="Q153" s="89"/>
    </row>
    <row r="154" spans="1:17" ht="26.25" customHeight="1" x14ac:dyDescent="0.25">
      <c r="B154" s="228"/>
      <c r="C154" s="228"/>
      <c r="D154" s="228"/>
      <c r="E154" s="228"/>
      <c r="F154" s="228"/>
      <c r="G154" s="66" t="s">
        <v>206</v>
      </c>
      <c r="H154" s="109" t="s">
        <v>207</v>
      </c>
      <c r="I154" s="65" t="s">
        <v>181</v>
      </c>
      <c r="J154" s="250"/>
      <c r="K154" s="268"/>
      <c r="L154" s="269"/>
      <c r="M154" s="270"/>
      <c r="N154" s="66"/>
      <c r="O154" s="225"/>
      <c r="P154" s="21"/>
      <c r="Q154" s="89"/>
    </row>
    <row r="155" spans="1:17" ht="26.25" customHeight="1" x14ac:dyDescent="0.25">
      <c r="B155" s="228"/>
      <c r="C155" s="228"/>
      <c r="D155" s="228"/>
      <c r="E155" s="228"/>
      <c r="F155" s="228"/>
      <c r="G155" s="66" t="s">
        <v>57</v>
      </c>
      <c r="H155" s="109" t="s">
        <v>208</v>
      </c>
      <c r="I155" s="65" t="s">
        <v>181</v>
      </c>
      <c r="J155" s="250"/>
      <c r="K155" s="268"/>
      <c r="L155" s="269"/>
      <c r="M155" s="270"/>
      <c r="N155" s="66"/>
      <c r="O155" s="225"/>
      <c r="P155" s="21"/>
      <c r="Q155" s="89"/>
    </row>
    <row r="156" spans="1:17" ht="26.25" customHeight="1" x14ac:dyDescent="0.25">
      <c r="B156" s="228"/>
      <c r="C156" s="228"/>
      <c r="D156" s="228"/>
      <c r="E156" s="228"/>
      <c r="F156" s="228"/>
      <c r="G156" s="66" t="s">
        <v>49</v>
      </c>
      <c r="H156" s="109" t="s">
        <v>209</v>
      </c>
      <c r="I156" s="65" t="s">
        <v>181</v>
      </c>
      <c r="J156" s="251"/>
      <c r="K156" s="271"/>
      <c r="L156" s="272"/>
      <c r="M156" s="273"/>
      <c r="N156" s="66"/>
      <c r="O156" s="262"/>
      <c r="P156" s="21"/>
      <c r="Q156" s="89"/>
    </row>
    <row r="157" spans="1:17" ht="19.5" customHeight="1" x14ac:dyDescent="0.25">
      <c r="A157" s="89"/>
      <c r="B157" s="215" t="s">
        <v>210</v>
      </c>
      <c r="C157" s="215"/>
      <c r="D157" s="215"/>
      <c r="E157" s="215"/>
      <c r="F157" s="215"/>
      <c r="G157" s="215"/>
      <c r="H157" s="215"/>
      <c r="I157" s="215"/>
      <c r="J157" s="142">
        <v>7</v>
      </c>
      <c r="K157" s="216">
        <v>7</v>
      </c>
      <c r="L157" s="216"/>
      <c r="M157" s="216"/>
      <c r="N157" s="216"/>
      <c r="O157" s="143"/>
      <c r="P157" s="75"/>
    </row>
    <row r="158" spans="1:17" ht="27" customHeight="1" x14ac:dyDescent="0.25">
      <c r="A158" s="87"/>
      <c r="B158" s="228" t="s">
        <v>211</v>
      </c>
      <c r="C158" s="194">
        <v>102</v>
      </c>
      <c r="D158" s="194">
        <v>2</v>
      </c>
      <c r="E158" s="194"/>
      <c r="F158" s="40" t="s">
        <v>31</v>
      </c>
      <c r="G158" s="144"/>
      <c r="H158" s="145" t="s">
        <v>212</v>
      </c>
      <c r="I158" s="146" t="s">
        <v>213</v>
      </c>
      <c r="J158" s="64">
        <v>1</v>
      </c>
      <c r="K158" s="194">
        <v>1</v>
      </c>
      <c r="L158" s="194"/>
      <c r="M158" s="64"/>
      <c r="N158" s="64"/>
      <c r="O158" s="66"/>
      <c r="P158" s="21"/>
      <c r="Q158" s="89"/>
    </row>
    <row r="159" spans="1:17" x14ac:dyDescent="0.25">
      <c r="A159" s="87"/>
      <c r="B159" s="228"/>
      <c r="C159" s="194"/>
      <c r="D159" s="194"/>
      <c r="E159" s="194"/>
      <c r="F159" s="40" t="s">
        <v>202</v>
      </c>
      <c r="G159" s="144"/>
      <c r="H159" s="145" t="s">
        <v>214</v>
      </c>
      <c r="I159" s="146" t="s">
        <v>213</v>
      </c>
      <c r="J159" s="64">
        <v>4</v>
      </c>
      <c r="K159" s="194">
        <v>4</v>
      </c>
      <c r="L159" s="194"/>
      <c r="M159" s="64"/>
      <c r="N159" s="64"/>
      <c r="O159" s="66"/>
      <c r="P159" s="21"/>
      <c r="Q159" s="89"/>
    </row>
    <row r="160" spans="1:17" x14ac:dyDescent="0.25">
      <c r="A160" s="87"/>
      <c r="B160" s="228"/>
      <c r="C160" s="194"/>
      <c r="D160" s="194"/>
      <c r="E160" s="194"/>
      <c r="F160" s="40" t="s">
        <v>202</v>
      </c>
      <c r="G160" s="144"/>
      <c r="H160" s="145" t="s">
        <v>215</v>
      </c>
      <c r="I160" s="146" t="s">
        <v>213</v>
      </c>
      <c r="J160" s="64">
        <v>1</v>
      </c>
      <c r="K160" s="194">
        <v>1</v>
      </c>
      <c r="L160" s="194"/>
      <c r="M160" s="64"/>
      <c r="N160" s="64"/>
      <c r="O160" s="66"/>
      <c r="P160" s="21"/>
      <c r="Q160" s="89"/>
    </row>
    <row r="161" spans="1:17" ht="24" x14ac:dyDescent="0.25">
      <c r="A161" s="87"/>
      <c r="B161" s="228"/>
      <c r="C161" s="194"/>
      <c r="D161" s="194"/>
      <c r="E161" s="194"/>
      <c r="F161" s="40" t="s">
        <v>202</v>
      </c>
      <c r="G161" s="144"/>
      <c r="H161" s="145" t="s">
        <v>216</v>
      </c>
      <c r="I161" s="146" t="s">
        <v>213</v>
      </c>
      <c r="J161" s="64">
        <v>1</v>
      </c>
      <c r="K161" s="194">
        <v>1</v>
      </c>
      <c r="L161" s="194"/>
      <c r="M161" s="147"/>
      <c r="N161" s="64"/>
      <c r="O161" s="66"/>
      <c r="P161" s="21"/>
      <c r="Q161" s="89"/>
    </row>
    <row r="162" spans="1:17" ht="19.5" customHeight="1" x14ac:dyDescent="0.25">
      <c r="A162" s="89"/>
      <c r="B162" s="215" t="s">
        <v>217</v>
      </c>
      <c r="C162" s="215"/>
      <c r="D162" s="215"/>
      <c r="E162" s="215"/>
      <c r="F162" s="215"/>
      <c r="G162" s="215"/>
      <c r="H162" s="215"/>
      <c r="I162" s="215"/>
      <c r="J162" s="142">
        <v>7</v>
      </c>
      <c r="K162" s="217">
        <v>7</v>
      </c>
      <c r="L162" s="218"/>
      <c r="M162" s="148"/>
      <c r="N162" s="148"/>
      <c r="O162" s="143"/>
      <c r="P162" s="75"/>
    </row>
    <row r="163" spans="1:17" ht="36" x14ac:dyDescent="0.25">
      <c r="B163" s="229" t="s">
        <v>218</v>
      </c>
      <c r="C163" s="240">
        <v>289</v>
      </c>
      <c r="D163" s="240">
        <v>11</v>
      </c>
      <c r="E163" s="240"/>
      <c r="F163" s="40" t="s">
        <v>31</v>
      </c>
      <c r="G163" s="108"/>
      <c r="H163" s="145" t="s">
        <v>219</v>
      </c>
      <c r="I163" s="149" t="s">
        <v>23</v>
      </c>
      <c r="J163" s="88">
        <v>3</v>
      </c>
      <c r="K163" s="194">
        <v>3</v>
      </c>
      <c r="L163" s="194"/>
      <c r="M163" s="64"/>
      <c r="N163" s="64"/>
      <c r="O163" s="66"/>
      <c r="P163" s="21"/>
      <c r="Q163" s="89"/>
    </row>
    <row r="164" spans="1:17" ht="24" x14ac:dyDescent="0.25">
      <c r="B164" s="230"/>
      <c r="C164" s="242"/>
      <c r="D164" s="242"/>
      <c r="E164" s="242"/>
      <c r="F164" s="40" t="s">
        <v>31</v>
      </c>
      <c r="G164" s="108"/>
      <c r="H164" s="145" t="s">
        <v>220</v>
      </c>
      <c r="I164" s="149" t="s">
        <v>23</v>
      </c>
      <c r="J164" s="88">
        <v>1</v>
      </c>
      <c r="K164" s="194">
        <v>1</v>
      </c>
      <c r="L164" s="194"/>
      <c r="M164" s="194"/>
      <c r="N164" s="64"/>
      <c r="O164" s="66"/>
      <c r="P164" s="21"/>
      <c r="Q164" s="89"/>
    </row>
    <row r="165" spans="1:17" ht="72" x14ac:dyDescent="0.25">
      <c r="B165" s="230"/>
      <c r="C165" s="242"/>
      <c r="D165" s="242"/>
      <c r="E165" s="242"/>
      <c r="F165" s="40" t="s">
        <v>31</v>
      </c>
      <c r="G165" s="108"/>
      <c r="H165" s="145" t="s">
        <v>221</v>
      </c>
      <c r="I165" s="149" t="s">
        <v>23</v>
      </c>
      <c r="J165" s="88">
        <v>1</v>
      </c>
      <c r="K165" s="194">
        <v>1</v>
      </c>
      <c r="L165" s="194"/>
      <c r="M165" s="194"/>
      <c r="N165" s="64"/>
      <c r="O165" s="66"/>
      <c r="P165" s="21"/>
      <c r="Q165" s="89"/>
    </row>
    <row r="166" spans="1:17" ht="24" x14ac:dyDescent="0.25">
      <c r="B166" s="231"/>
      <c r="C166" s="243"/>
      <c r="D166" s="243"/>
      <c r="E166" s="243"/>
      <c r="F166" s="40" t="s">
        <v>31</v>
      </c>
      <c r="G166" s="108"/>
      <c r="H166" s="145" t="s">
        <v>222</v>
      </c>
      <c r="I166" s="149" t="s">
        <v>23</v>
      </c>
      <c r="J166" s="88">
        <v>1</v>
      </c>
      <c r="K166" s="194">
        <v>1</v>
      </c>
      <c r="L166" s="194"/>
      <c r="M166" s="194"/>
      <c r="N166" s="64"/>
      <c r="O166" s="66"/>
      <c r="P166" s="21"/>
      <c r="Q166" s="89"/>
    </row>
    <row r="167" spans="1:17" ht="19.5" customHeight="1" x14ac:dyDescent="0.25">
      <c r="A167" s="89"/>
      <c r="B167" s="192" t="s">
        <v>223</v>
      </c>
      <c r="C167" s="192"/>
      <c r="D167" s="192"/>
      <c r="E167" s="192"/>
      <c r="F167" s="192"/>
      <c r="G167" s="192"/>
      <c r="H167" s="192"/>
      <c r="I167" s="192"/>
      <c r="J167" s="78">
        <v>6</v>
      </c>
      <c r="K167" s="201">
        <v>3</v>
      </c>
      <c r="L167" s="201"/>
      <c r="M167" s="78">
        <v>3</v>
      </c>
      <c r="N167" s="79"/>
      <c r="O167" s="150"/>
      <c r="P167" s="75"/>
    </row>
    <row r="168" spans="1:17" ht="80.099999999999994" customHeight="1" x14ac:dyDescent="0.25">
      <c r="B168" s="228" t="s">
        <v>224</v>
      </c>
      <c r="C168" s="194">
        <v>102</v>
      </c>
      <c r="D168" s="194">
        <v>6</v>
      </c>
      <c r="E168" s="194">
        <v>0</v>
      </c>
      <c r="F168" s="40" t="s">
        <v>31</v>
      </c>
      <c r="G168" s="108"/>
      <c r="H168" s="145" t="s">
        <v>225</v>
      </c>
      <c r="I168" s="149" t="s">
        <v>226</v>
      </c>
      <c r="J168" s="88">
        <v>3</v>
      </c>
      <c r="K168" s="194">
        <v>3</v>
      </c>
      <c r="L168" s="194"/>
      <c r="M168" s="194"/>
      <c r="N168" s="64"/>
      <c r="O168" s="263" t="s">
        <v>227</v>
      </c>
      <c r="P168" s="21"/>
      <c r="Q168" s="89"/>
    </row>
    <row r="169" spans="1:17" ht="80.099999999999994" customHeight="1" x14ac:dyDescent="0.25">
      <c r="B169" s="228"/>
      <c r="C169" s="194"/>
      <c r="D169" s="194"/>
      <c r="E169" s="194"/>
      <c r="F169" s="40" t="s">
        <v>31</v>
      </c>
      <c r="G169" s="108"/>
      <c r="H169" s="145" t="s">
        <v>228</v>
      </c>
      <c r="I169" s="149" t="s">
        <v>226</v>
      </c>
      <c r="J169" s="88">
        <v>2</v>
      </c>
      <c r="K169" s="194">
        <v>2</v>
      </c>
      <c r="L169" s="194"/>
      <c r="M169" s="194"/>
      <c r="N169" s="64"/>
      <c r="O169" s="264"/>
      <c r="P169" s="21"/>
      <c r="Q169" s="89"/>
    </row>
    <row r="170" spans="1:17" ht="24" x14ac:dyDescent="0.25">
      <c r="B170" s="228"/>
      <c r="C170" s="194"/>
      <c r="D170" s="194"/>
      <c r="E170" s="194"/>
      <c r="F170" s="40" t="s">
        <v>31</v>
      </c>
      <c r="G170" s="108"/>
      <c r="H170" s="145" t="s">
        <v>229</v>
      </c>
      <c r="I170" s="149" t="s">
        <v>226</v>
      </c>
      <c r="J170" s="88">
        <v>1</v>
      </c>
      <c r="K170" s="194">
        <v>1</v>
      </c>
      <c r="L170" s="194"/>
      <c r="M170" s="194"/>
      <c r="N170" s="64"/>
      <c r="O170" s="66"/>
      <c r="P170" s="21"/>
      <c r="Q170" s="89"/>
    </row>
    <row r="171" spans="1:17" x14ac:dyDescent="0.25">
      <c r="B171" s="192" t="s">
        <v>230</v>
      </c>
      <c r="C171" s="192"/>
      <c r="D171" s="192"/>
      <c r="E171" s="192"/>
      <c r="F171" s="192"/>
      <c r="G171" s="192"/>
      <c r="H171" s="192"/>
      <c r="I171" s="192"/>
      <c r="J171" s="78">
        <v>6</v>
      </c>
      <c r="K171" s="201">
        <v>6</v>
      </c>
      <c r="L171" s="201"/>
      <c r="M171" s="201"/>
      <c r="N171" s="79"/>
      <c r="O171" s="150"/>
      <c r="P171" s="21"/>
      <c r="Q171" s="89"/>
    </row>
    <row r="172" spans="1:17" ht="24" x14ac:dyDescent="0.25">
      <c r="B172" s="228" t="s">
        <v>231</v>
      </c>
      <c r="C172" s="194">
        <v>329</v>
      </c>
      <c r="D172" s="194">
        <v>15</v>
      </c>
      <c r="E172" s="194">
        <v>0</v>
      </c>
      <c r="F172" s="40" t="s">
        <v>31</v>
      </c>
      <c r="G172" s="108"/>
      <c r="H172" s="145" t="s">
        <v>232</v>
      </c>
      <c r="I172" s="149" t="s">
        <v>226</v>
      </c>
      <c r="J172" s="88">
        <v>1</v>
      </c>
      <c r="K172" s="194">
        <v>1</v>
      </c>
      <c r="L172" s="194"/>
      <c r="M172" s="194"/>
      <c r="N172" s="64"/>
      <c r="O172" s="151"/>
      <c r="P172" s="21"/>
      <c r="Q172" s="89"/>
    </row>
    <row r="173" spans="1:17" ht="36" x14ac:dyDescent="0.25">
      <c r="B173" s="228"/>
      <c r="C173" s="194"/>
      <c r="D173" s="194"/>
      <c r="E173" s="194"/>
      <c r="F173" s="40" t="s">
        <v>31</v>
      </c>
      <c r="G173" s="108"/>
      <c r="H173" s="145" t="s">
        <v>233</v>
      </c>
      <c r="I173" s="149" t="s">
        <v>226</v>
      </c>
      <c r="J173" s="88">
        <v>1</v>
      </c>
      <c r="K173" s="205">
        <v>1</v>
      </c>
      <c r="L173" s="206"/>
      <c r="M173" s="207"/>
      <c r="N173" s="64"/>
      <c r="O173" s="151"/>
      <c r="P173" s="21"/>
      <c r="Q173" s="89"/>
    </row>
    <row r="174" spans="1:17" ht="24" x14ac:dyDescent="0.25">
      <c r="B174" s="228"/>
      <c r="C174" s="194"/>
      <c r="D174" s="194"/>
      <c r="E174" s="194"/>
      <c r="F174" s="40" t="s">
        <v>44</v>
      </c>
      <c r="G174" s="108"/>
      <c r="H174" s="145" t="s">
        <v>234</v>
      </c>
      <c r="I174" s="149" t="s">
        <v>226</v>
      </c>
      <c r="J174" s="88">
        <v>1</v>
      </c>
      <c r="K174" s="205">
        <v>1</v>
      </c>
      <c r="L174" s="206"/>
      <c r="M174" s="207"/>
      <c r="N174" s="64"/>
      <c r="O174" s="151"/>
      <c r="P174" s="21"/>
      <c r="Q174" s="89"/>
    </row>
    <row r="175" spans="1:17" ht="36" x14ac:dyDescent="0.25">
      <c r="B175" s="228"/>
      <c r="C175" s="194"/>
      <c r="D175" s="194"/>
      <c r="E175" s="194"/>
      <c r="F175" s="40" t="s">
        <v>20</v>
      </c>
      <c r="G175" s="108"/>
      <c r="H175" s="145" t="s">
        <v>235</v>
      </c>
      <c r="I175" s="149" t="s">
        <v>226</v>
      </c>
      <c r="J175" s="88">
        <v>3</v>
      </c>
      <c r="K175" s="205">
        <v>3</v>
      </c>
      <c r="L175" s="206"/>
      <c r="M175" s="207"/>
      <c r="N175" s="64"/>
      <c r="O175" s="151" t="s">
        <v>236</v>
      </c>
      <c r="P175" s="21"/>
      <c r="Q175" s="89"/>
    </row>
    <row r="176" spans="1:17" ht="36" x14ac:dyDescent="0.25">
      <c r="B176" s="228"/>
      <c r="C176" s="194"/>
      <c r="D176" s="194"/>
      <c r="E176" s="194"/>
      <c r="F176" s="40" t="s">
        <v>20</v>
      </c>
      <c r="G176" s="108"/>
      <c r="H176" s="145" t="s">
        <v>237</v>
      </c>
      <c r="I176" s="149" t="s">
        <v>226</v>
      </c>
      <c r="J176" s="88">
        <v>3</v>
      </c>
      <c r="K176" s="205">
        <v>3</v>
      </c>
      <c r="L176" s="206"/>
      <c r="M176" s="207"/>
      <c r="N176" s="64"/>
      <c r="O176" s="152" t="s">
        <v>236</v>
      </c>
      <c r="P176" s="21"/>
      <c r="Q176" s="89"/>
    </row>
    <row r="177" spans="2:17" ht="48" x14ac:dyDescent="0.25">
      <c r="B177" s="228"/>
      <c r="C177" s="194"/>
      <c r="D177" s="194"/>
      <c r="E177" s="194"/>
      <c r="F177" s="40" t="s">
        <v>20</v>
      </c>
      <c r="G177" s="108"/>
      <c r="H177" s="145" t="s">
        <v>238</v>
      </c>
      <c r="I177" s="149" t="s">
        <v>226</v>
      </c>
      <c r="J177" s="88">
        <v>2</v>
      </c>
      <c r="K177" s="205">
        <v>2</v>
      </c>
      <c r="L177" s="206"/>
      <c r="M177" s="207"/>
      <c r="N177" s="64"/>
      <c r="O177" s="152" t="s">
        <v>236</v>
      </c>
      <c r="P177" s="21"/>
      <c r="Q177" s="89"/>
    </row>
    <row r="178" spans="2:17" ht="48" x14ac:dyDescent="0.25">
      <c r="B178" s="228"/>
      <c r="C178" s="194"/>
      <c r="D178" s="194"/>
      <c r="E178" s="194"/>
      <c r="F178" s="40" t="s">
        <v>20</v>
      </c>
      <c r="G178" s="108"/>
      <c r="H178" s="145" t="s">
        <v>239</v>
      </c>
      <c r="I178" s="149" t="s">
        <v>226</v>
      </c>
      <c r="J178" s="88">
        <v>3</v>
      </c>
      <c r="K178" s="205">
        <v>3</v>
      </c>
      <c r="L178" s="206"/>
      <c r="M178" s="206"/>
      <c r="N178" s="207"/>
      <c r="O178" s="152" t="s">
        <v>236</v>
      </c>
      <c r="P178" s="21"/>
      <c r="Q178" s="89"/>
    </row>
    <row r="179" spans="2:17" ht="36" x14ac:dyDescent="0.25">
      <c r="B179" s="228"/>
      <c r="C179" s="194"/>
      <c r="D179" s="194"/>
      <c r="E179" s="194"/>
      <c r="F179" s="40" t="s">
        <v>20</v>
      </c>
      <c r="G179" s="108"/>
      <c r="H179" s="145" t="s">
        <v>240</v>
      </c>
      <c r="I179" s="149" t="s">
        <v>226</v>
      </c>
      <c r="J179" s="88">
        <v>2</v>
      </c>
      <c r="K179" s="205">
        <v>2</v>
      </c>
      <c r="L179" s="206"/>
      <c r="M179" s="206"/>
      <c r="N179" s="207"/>
      <c r="O179" s="153" t="s">
        <v>236</v>
      </c>
      <c r="P179" s="21"/>
      <c r="Q179" s="89"/>
    </row>
    <row r="180" spans="2:17" x14ac:dyDescent="0.25">
      <c r="B180" s="192" t="s">
        <v>230</v>
      </c>
      <c r="C180" s="192"/>
      <c r="D180" s="192"/>
      <c r="E180" s="192"/>
      <c r="F180" s="192"/>
      <c r="G180" s="192"/>
      <c r="H180" s="192"/>
      <c r="I180" s="192"/>
      <c r="J180" s="78">
        <v>16</v>
      </c>
      <c r="K180" s="201">
        <v>11</v>
      </c>
      <c r="L180" s="201"/>
      <c r="M180" s="201"/>
      <c r="N180" s="78">
        <v>5</v>
      </c>
      <c r="O180" s="150"/>
      <c r="P180" s="21"/>
      <c r="Q180" s="89"/>
    </row>
    <row r="181" spans="2:17" x14ac:dyDescent="0.25">
      <c r="B181" s="66" t="s">
        <v>241</v>
      </c>
      <c r="C181" s="154">
        <f>C89+C151+C152+C158+C163+C168+C172</f>
        <v>18879</v>
      </c>
      <c r="D181" s="154">
        <f>D89+D151+D152+D158+D163+D168+D172</f>
        <v>829</v>
      </c>
      <c r="E181" s="154">
        <f>E89+E151+E152+E158+E163+E168+E172</f>
        <v>208</v>
      </c>
      <c r="F181" s="219"/>
      <c r="G181" s="220"/>
      <c r="H181" s="220"/>
      <c r="I181" s="221"/>
      <c r="J181" s="155">
        <f>J89+J151+J157+J162+J167+J171+J180</f>
        <v>458</v>
      </c>
      <c r="K181" s="64"/>
      <c r="L181" s="64"/>
      <c r="M181" s="64"/>
      <c r="N181" s="64"/>
      <c r="O181" s="66"/>
      <c r="P181" s="21"/>
      <c r="Q181" s="89"/>
    </row>
    <row r="182" spans="2:17" x14ac:dyDescent="0.25">
      <c r="B182" s="21"/>
      <c r="C182" s="99"/>
      <c r="D182" s="99"/>
      <c r="E182" s="99"/>
      <c r="F182" s="21"/>
      <c r="G182" s="156"/>
      <c r="H182" s="157"/>
      <c r="I182" s="158"/>
      <c r="J182" s="103"/>
      <c r="K182" s="99"/>
      <c r="L182" s="99"/>
      <c r="M182" s="99"/>
      <c r="N182" s="99"/>
      <c r="O182" s="21"/>
      <c r="P182" s="21"/>
      <c r="Q182" s="89"/>
    </row>
    <row r="183" spans="2:17" x14ac:dyDescent="0.25">
      <c r="B183" s="21"/>
      <c r="C183" s="99"/>
      <c r="D183" s="99"/>
      <c r="E183" s="99"/>
      <c r="F183" s="21"/>
      <c r="G183" s="156"/>
      <c r="H183" s="157"/>
      <c r="I183" s="158"/>
      <c r="J183" s="103"/>
      <c r="K183" s="99"/>
      <c r="L183" s="99"/>
      <c r="M183" s="99"/>
      <c r="N183" s="99"/>
      <c r="O183" s="21"/>
      <c r="P183" s="21"/>
      <c r="Q183" s="89"/>
    </row>
    <row r="184" spans="2:17" x14ac:dyDescent="0.25">
      <c r="B184" s="21"/>
      <c r="C184" s="99"/>
      <c r="D184" s="99"/>
      <c r="E184" s="99"/>
      <c r="F184" s="21"/>
      <c r="G184" s="156"/>
      <c r="H184" s="157"/>
      <c r="I184" s="158"/>
      <c r="J184" s="103"/>
      <c r="K184" s="99"/>
      <c r="L184" s="99"/>
      <c r="M184" s="99"/>
      <c r="N184" s="99"/>
      <c r="O184" s="21"/>
      <c r="P184" s="21"/>
      <c r="Q184" s="89"/>
    </row>
    <row r="185" spans="2:17" x14ac:dyDescent="0.25">
      <c r="B185" s="21"/>
      <c r="C185" s="99"/>
      <c r="D185" s="99"/>
      <c r="E185" s="99"/>
      <c r="F185" s="21"/>
      <c r="G185" s="156"/>
      <c r="H185" s="157"/>
      <c r="I185" s="158"/>
      <c r="J185" s="103"/>
      <c r="K185" s="99"/>
      <c r="L185" s="99"/>
      <c r="M185" s="99"/>
      <c r="N185" s="99"/>
      <c r="O185" s="21"/>
      <c r="P185" s="21"/>
      <c r="Q185" s="89"/>
    </row>
    <row r="186" spans="2:17" x14ac:dyDescent="0.25">
      <c r="B186" s="21"/>
      <c r="C186" s="99"/>
      <c r="D186" s="99"/>
      <c r="E186" s="99"/>
      <c r="F186" s="21"/>
      <c r="G186" s="156"/>
      <c r="H186" s="157"/>
      <c r="I186" s="158"/>
      <c r="J186" s="103"/>
      <c r="K186" s="99"/>
      <c r="L186" s="99"/>
      <c r="M186" s="99"/>
      <c r="N186" s="99"/>
      <c r="O186" s="21"/>
      <c r="P186" s="21"/>
      <c r="Q186" s="89"/>
    </row>
    <row r="187" spans="2:17" x14ac:dyDescent="0.25">
      <c r="B187" s="21"/>
      <c r="C187" s="99"/>
      <c r="D187" s="99"/>
      <c r="E187" s="99"/>
      <c r="F187" s="21"/>
      <c r="G187" s="156"/>
      <c r="H187" s="157"/>
      <c r="I187" s="158"/>
      <c r="J187" s="103"/>
      <c r="K187" s="99"/>
      <c r="L187" s="99"/>
      <c r="M187" s="99"/>
      <c r="N187" s="99"/>
      <c r="O187" s="21"/>
      <c r="P187" s="21"/>
      <c r="Q187" s="89"/>
    </row>
    <row r="188" spans="2:17" x14ac:dyDescent="0.25">
      <c r="B188" s="21"/>
      <c r="C188" s="99"/>
      <c r="D188" s="99"/>
      <c r="E188" s="99"/>
      <c r="F188" s="21"/>
      <c r="G188" s="156"/>
      <c r="H188" s="157"/>
      <c r="I188" s="158"/>
      <c r="J188" s="103"/>
      <c r="K188" s="99"/>
      <c r="L188" s="99"/>
      <c r="M188" s="99"/>
      <c r="N188" s="99"/>
      <c r="O188" s="21"/>
      <c r="P188" s="21"/>
      <c r="Q188" s="89"/>
    </row>
    <row r="189" spans="2:17" x14ac:dyDescent="0.25">
      <c r="B189" s="21"/>
      <c r="C189" s="99"/>
      <c r="D189" s="99"/>
      <c r="E189" s="99"/>
      <c r="F189" s="21"/>
      <c r="G189" s="156"/>
      <c r="H189" s="157"/>
      <c r="I189" s="158"/>
      <c r="J189" s="103"/>
      <c r="K189" s="99"/>
      <c r="L189" s="99"/>
      <c r="M189" s="99"/>
      <c r="N189" s="99"/>
      <c r="O189" s="21"/>
      <c r="P189" s="21"/>
      <c r="Q189" s="89"/>
    </row>
    <row r="190" spans="2:17" x14ac:dyDescent="0.25">
      <c r="B190" s="21"/>
      <c r="C190" s="99"/>
      <c r="D190" s="99"/>
      <c r="E190" s="99"/>
      <c r="F190" s="21"/>
      <c r="G190" s="156"/>
      <c r="H190" s="157"/>
      <c r="I190" s="158"/>
      <c r="J190" s="103"/>
      <c r="K190" s="99"/>
      <c r="L190" s="99"/>
      <c r="M190" s="99"/>
      <c r="N190" s="99"/>
      <c r="O190" s="21"/>
      <c r="P190" s="21"/>
      <c r="Q190" s="89"/>
    </row>
    <row r="191" spans="2:17" x14ac:dyDescent="0.25">
      <c r="B191" s="21"/>
      <c r="C191" s="99"/>
      <c r="D191" s="99"/>
      <c r="E191" s="99"/>
      <c r="F191" s="21"/>
      <c r="G191" s="156"/>
      <c r="H191" s="157"/>
      <c r="I191" s="158"/>
      <c r="J191" s="103"/>
      <c r="K191" s="99"/>
      <c r="L191" s="99"/>
      <c r="M191" s="99"/>
      <c r="N191" s="99"/>
      <c r="O191" s="21"/>
      <c r="P191" s="21"/>
      <c r="Q191" s="89"/>
    </row>
    <row r="192" spans="2:17" x14ac:dyDescent="0.25">
      <c r="B192" s="21"/>
      <c r="C192" s="99"/>
      <c r="D192" s="99"/>
      <c r="E192" s="99"/>
      <c r="F192" s="21"/>
      <c r="G192" s="156"/>
      <c r="H192" s="157"/>
      <c r="I192" s="158"/>
      <c r="J192" s="103"/>
      <c r="K192" s="99"/>
      <c r="L192" s="99"/>
      <c r="M192" s="99"/>
      <c r="N192" s="99"/>
      <c r="O192" s="21"/>
      <c r="P192" s="21"/>
      <c r="Q192" s="89"/>
    </row>
    <row r="193" spans="2:17" x14ac:dyDescent="0.25">
      <c r="B193" s="21"/>
      <c r="C193" s="99"/>
      <c r="D193" s="99"/>
      <c r="E193" s="99"/>
      <c r="F193" s="21"/>
      <c r="G193" s="156"/>
      <c r="H193" s="157"/>
      <c r="I193" s="158"/>
      <c r="J193" s="103"/>
      <c r="K193" s="99"/>
      <c r="L193" s="99"/>
      <c r="M193" s="99"/>
      <c r="N193" s="99"/>
      <c r="O193" s="21"/>
      <c r="P193" s="21"/>
      <c r="Q193" s="89"/>
    </row>
    <row r="194" spans="2:17" x14ac:dyDescent="0.25">
      <c r="B194" s="21"/>
      <c r="C194" s="99"/>
      <c r="D194" s="99"/>
      <c r="E194" s="99"/>
      <c r="F194" s="21"/>
      <c r="G194" s="156"/>
      <c r="H194" s="157"/>
      <c r="I194" s="158"/>
      <c r="J194" s="103"/>
      <c r="K194" s="99"/>
      <c r="L194" s="99"/>
      <c r="M194" s="99"/>
      <c r="N194" s="99"/>
      <c r="O194" s="21"/>
      <c r="P194" s="21"/>
      <c r="Q194" s="89"/>
    </row>
    <row r="195" spans="2:17" x14ac:dyDescent="0.25">
      <c r="B195" s="21"/>
      <c r="C195" s="99"/>
      <c r="D195" s="99"/>
      <c r="E195" s="99"/>
      <c r="F195" s="21"/>
      <c r="G195" s="159"/>
      <c r="H195" s="160"/>
      <c r="I195" s="158"/>
      <c r="J195" s="103"/>
      <c r="K195" s="99"/>
      <c r="L195" s="99"/>
      <c r="M195" s="99"/>
      <c r="N195" s="99"/>
      <c r="O195" s="21"/>
      <c r="P195" s="21"/>
      <c r="Q195" s="89"/>
    </row>
    <row r="196" spans="2:17" x14ac:dyDescent="0.25">
      <c r="B196" s="21"/>
      <c r="C196" s="99"/>
      <c r="D196" s="99"/>
      <c r="E196" s="99"/>
      <c r="F196" s="21"/>
      <c r="G196" s="159"/>
      <c r="H196" s="160"/>
      <c r="I196" s="158"/>
      <c r="J196" s="103"/>
      <c r="K196" s="99"/>
      <c r="L196" s="99"/>
      <c r="M196" s="99"/>
      <c r="N196" s="99"/>
      <c r="O196" s="21"/>
      <c r="P196" s="21"/>
      <c r="Q196" s="89"/>
    </row>
    <row r="197" spans="2:17" x14ac:dyDescent="0.25">
      <c r="B197" s="21"/>
      <c r="C197" s="99"/>
      <c r="D197" s="99"/>
      <c r="E197" s="99"/>
      <c r="F197" s="21"/>
      <c r="G197" s="159"/>
      <c r="H197" s="160"/>
      <c r="I197" s="158"/>
      <c r="J197" s="103"/>
      <c r="K197" s="99"/>
      <c r="L197" s="99"/>
      <c r="M197" s="99"/>
      <c r="N197" s="99"/>
      <c r="O197" s="21"/>
      <c r="P197" s="21"/>
      <c r="Q197" s="89"/>
    </row>
    <row r="198" spans="2:17" x14ac:dyDescent="0.25">
      <c r="B198" s="21"/>
      <c r="C198" s="99"/>
      <c r="D198" s="99"/>
      <c r="E198" s="99"/>
      <c r="F198" s="21"/>
      <c r="G198" s="159"/>
      <c r="H198" s="160"/>
      <c r="I198" s="158"/>
      <c r="J198" s="103"/>
      <c r="K198" s="99"/>
      <c r="L198" s="99"/>
      <c r="M198" s="99"/>
      <c r="N198" s="99"/>
      <c r="O198" s="21"/>
      <c r="P198" s="21"/>
      <c r="Q198" s="89"/>
    </row>
    <row r="199" spans="2:17" x14ac:dyDescent="0.25">
      <c r="B199" s="21"/>
      <c r="C199" s="99"/>
      <c r="D199" s="99"/>
      <c r="E199" s="99"/>
      <c r="F199" s="21"/>
      <c r="G199" s="159"/>
      <c r="H199" s="160"/>
      <c r="I199" s="158"/>
      <c r="J199" s="103"/>
      <c r="K199" s="99"/>
      <c r="L199" s="99"/>
      <c r="M199" s="99"/>
      <c r="N199" s="99"/>
      <c r="O199" s="21"/>
      <c r="P199" s="21"/>
      <c r="Q199" s="89"/>
    </row>
    <row r="200" spans="2:17" x14ac:dyDescent="0.25">
      <c r="B200" s="21"/>
      <c r="C200" s="99"/>
      <c r="D200" s="99"/>
      <c r="E200" s="99"/>
      <c r="F200" s="21"/>
      <c r="G200" s="159"/>
      <c r="H200" s="160"/>
      <c r="I200" s="158"/>
      <c r="J200" s="103"/>
      <c r="K200" s="99"/>
      <c r="L200" s="99"/>
      <c r="M200" s="99"/>
      <c r="N200" s="99"/>
      <c r="O200" s="21"/>
      <c r="P200" s="21"/>
      <c r="Q200" s="89"/>
    </row>
    <row r="201" spans="2:17" x14ac:dyDescent="0.25">
      <c r="B201" s="21"/>
      <c r="C201" s="99"/>
      <c r="D201" s="99"/>
      <c r="E201" s="99"/>
      <c r="F201" s="21"/>
      <c r="G201" s="159"/>
      <c r="H201" s="160"/>
      <c r="I201" s="158"/>
      <c r="J201" s="103"/>
      <c r="K201" s="99"/>
      <c r="L201" s="99"/>
      <c r="M201" s="99"/>
      <c r="N201" s="99"/>
      <c r="O201" s="21"/>
      <c r="P201" s="21"/>
      <c r="Q201" s="89"/>
    </row>
    <row r="202" spans="2:17" x14ac:dyDescent="0.25">
      <c r="B202" s="21"/>
      <c r="C202" s="99"/>
      <c r="D202" s="99"/>
      <c r="E202" s="99"/>
      <c r="F202" s="21"/>
      <c r="G202" s="159"/>
      <c r="H202" s="160"/>
      <c r="I202" s="158"/>
      <c r="J202" s="103"/>
      <c r="K202" s="99"/>
      <c r="L202" s="99"/>
      <c r="M202" s="99"/>
      <c r="N202" s="99"/>
      <c r="O202" s="21"/>
      <c r="P202" s="21"/>
      <c r="Q202" s="89"/>
    </row>
    <row r="203" spans="2:17" x14ac:dyDescent="0.25">
      <c r="B203" s="21"/>
      <c r="C203" s="99"/>
      <c r="D203" s="99"/>
      <c r="E203" s="99"/>
      <c r="F203" s="21"/>
      <c r="G203" s="159"/>
      <c r="H203" s="160"/>
      <c r="I203" s="158"/>
      <c r="J203" s="103"/>
      <c r="K203" s="99"/>
      <c r="L203" s="99"/>
      <c r="M203" s="99"/>
      <c r="N203" s="99"/>
      <c r="O203" s="21"/>
      <c r="P203" s="21"/>
      <c r="Q203" s="89"/>
    </row>
    <row r="204" spans="2:17" x14ac:dyDescent="0.25">
      <c r="B204" s="21"/>
      <c r="C204" s="99"/>
      <c r="D204" s="99"/>
      <c r="E204" s="99"/>
      <c r="F204" s="21"/>
      <c r="G204" s="159"/>
      <c r="H204" s="160"/>
      <c r="I204" s="158"/>
      <c r="J204" s="103"/>
      <c r="K204" s="99"/>
      <c r="L204" s="99"/>
      <c r="M204" s="99"/>
      <c r="N204" s="99"/>
      <c r="O204" s="21"/>
      <c r="P204" s="21"/>
      <c r="Q204" s="89"/>
    </row>
    <row r="205" spans="2:17" x14ac:dyDescent="0.25">
      <c r="B205" s="21"/>
      <c r="C205" s="99"/>
      <c r="D205" s="99"/>
      <c r="E205" s="99"/>
      <c r="F205" s="21"/>
      <c r="G205" s="159"/>
      <c r="H205" s="160"/>
      <c r="I205" s="158"/>
      <c r="J205" s="103"/>
      <c r="K205" s="99"/>
      <c r="L205" s="99"/>
      <c r="M205" s="99"/>
      <c r="N205" s="99"/>
      <c r="O205" s="21"/>
      <c r="P205" s="21"/>
      <c r="Q205" s="89"/>
    </row>
    <row r="206" spans="2:17" x14ac:dyDescent="0.25">
      <c r="B206" s="21"/>
      <c r="C206" s="99"/>
      <c r="D206" s="99"/>
      <c r="E206" s="99"/>
      <c r="F206" s="21"/>
      <c r="G206" s="159"/>
      <c r="H206" s="160"/>
      <c r="I206" s="158"/>
      <c r="J206" s="103"/>
      <c r="K206" s="99"/>
      <c r="L206" s="99"/>
      <c r="M206" s="99"/>
      <c r="N206" s="99"/>
      <c r="O206" s="21"/>
      <c r="P206" s="21"/>
      <c r="Q206" s="89"/>
    </row>
    <row r="207" spans="2:17" x14ac:dyDescent="0.25">
      <c r="B207" s="21"/>
      <c r="C207" s="99"/>
      <c r="D207" s="99"/>
      <c r="E207" s="99"/>
      <c r="F207" s="21"/>
      <c r="G207" s="159"/>
      <c r="H207" s="160"/>
      <c r="I207" s="158"/>
      <c r="J207" s="103"/>
      <c r="K207" s="99"/>
      <c r="L207" s="99"/>
      <c r="M207" s="99"/>
      <c r="N207" s="99"/>
      <c r="O207" s="21"/>
      <c r="P207" s="21"/>
      <c r="Q207" s="89"/>
    </row>
    <row r="208" spans="2:17" x14ac:dyDescent="0.25">
      <c r="B208" s="21"/>
      <c r="C208" s="99"/>
      <c r="D208" s="99"/>
      <c r="E208" s="99"/>
      <c r="F208" s="21"/>
      <c r="G208" s="159"/>
      <c r="H208" s="160"/>
      <c r="I208" s="158"/>
      <c r="J208" s="103"/>
      <c r="K208" s="99"/>
      <c r="L208" s="99"/>
      <c r="M208" s="99"/>
      <c r="N208" s="99"/>
      <c r="O208" s="21"/>
      <c r="P208" s="21"/>
      <c r="Q208" s="89"/>
    </row>
    <row r="209" spans="2:17" x14ac:dyDescent="0.25">
      <c r="B209" s="21"/>
      <c r="C209" s="99"/>
      <c r="D209" s="99"/>
      <c r="E209" s="99"/>
      <c r="F209" s="21"/>
      <c r="G209" s="159"/>
      <c r="H209" s="160"/>
      <c r="I209" s="158"/>
      <c r="J209" s="103"/>
      <c r="K209" s="99"/>
      <c r="L209" s="99"/>
      <c r="M209" s="99"/>
      <c r="N209" s="99"/>
      <c r="O209" s="21"/>
      <c r="P209" s="21"/>
      <c r="Q209" s="89"/>
    </row>
    <row r="210" spans="2:17" x14ac:dyDescent="0.25">
      <c r="B210" s="21"/>
      <c r="C210" s="99"/>
      <c r="D210" s="99"/>
      <c r="E210" s="99"/>
      <c r="F210" s="21"/>
      <c r="G210" s="159"/>
      <c r="H210" s="160"/>
      <c r="I210" s="158"/>
      <c r="J210" s="103"/>
      <c r="K210" s="99"/>
      <c r="L210" s="99"/>
      <c r="M210" s="99"/>
      <c r="N210" s="99"/>
      <c r="O210" s="21"/>
      <c r="P210" s="21"/>
      <c r="Q210" s="89"/>
    </row>
    <row r="211" spans="2:17" x14ac:dyDescent="0.25">
      <c r="B211" s="21"/>
      <c r="C211" s="99"/>
      <c r="D211" s="99"/>
      <c r="E211" s="99"/>
      <c r="F211" s="21"/>
      <c r="G211" s="159"/>
      <c r="H211" s="160"/>
      <c r="I211" s="158"/>
      <c r="J211" s="103"/>
      <c r="K211" s="99"/>
      <c r="L211" s="99"/>
      <c r="M211" s="99"/>
      <c r="N211" s="99"/>
      <c r="O211" s="21"/>
      <c r="P211" s="21"/>
      <c r="Q211" s="89"/>
    </row>
    <row r="212" spans="2:17" x14ac:dyDescent="0.25">
      <c r="B212" s="21"/>
      <c r="C212" s="99"/>
      <c r="D212" s="99"/>
      <c r="E212" s="99"/>
      <c r="F212" s="21"/>
      <c r="G212" s="159"/>
      <c r="H212" s="160"/>
      <c r="I212" s="158"/>
      <c r="J212" s="103"/>
      <c r="K212" s="99"/>
      <c r="L212" s="99"/>
      <c r="M212" s="99"/>
      <c r="N212" s="99"/>
      <c r="O212" s="21"/>
      <c r="P212" s="21"/>
      <c r="Q212" s="89"/>
    </row>
    <row r="213" spans="2:17" x14ac:dyDescent="0.25">
      <c r="B213" s="21"/>
      <c r="C213" s="99"/>
      <c r="D213" s="99"/>
      <c r="E213" s="99"/>
      <c r="F213" s="21"/>
      <c r="G213" s="159"/>
      <c r="H213" s="160"/>
      <c r="I213" s="158"/>
      <c r="J213" s="103"/>
      <c r="K213" s="99"/>
      <c r="L213" s="99"/>
      <c r="M213" s="99"/>
      <c r="N213" s="99"/>
      <c r="O213" s="21"/>
      <c r="P213" s="21"/>
      <c r="Q213" s="89"/>
    </row>
    <row r="214" spans="2:17" x14ac:dyDescent="0.25">
      <c r="B214" s="21"/>
      <c r="C214" s="99"/>
      <c r="D214" s="99"/>
      <c r="E214" s="99"/>
      <c r="F214" s="21"/>
      <c r="G214" s="159"/>
      <c r="H214" s="160"/>
      <c r="I214" s="158"/>
      <c r="J214" s="103"/>
      <c r="K214" s="99"/>
      <c r="L214" s="99"/>
      <c r="M214" s="99"/>
      <c r="N214" s="99"/>
      <c r="O214" s="21"/>
      <c r="P214" s="21"/>
      <c r="Q214" s="89"/>
    </row>
    <row r="215" spans="2:17" x14ac:dyDescent="0.25">
      <c r="B215" s="21"/>
      <c r="C215" s="99"/>
      <c r="D215" s="99"/>
      <c r="E215" s="99"/>
      <c r="F215" s="21"/>
      <c r="G215" s="159"/>
      <c r="H215" s="160"/>
      <c r="I215" s="158"/>
      <c r="J215" s="103"/>
      <c r="K215" s="99"/>
      <c r="L215" s="99"/>
      <c r="M215" s="99"/>
      <c r="N215" s="99"/>
      <c r="O215" s="21"/>
      <c r="P215" s="21"/>
      <c r="Q215" s="89"/>
    </row>
    <row r="216" spans="2:17" x14ac:dyDescent="0.25">
      <c r="B216" s="21"/>
      <c r="C216" s="99"/>
      <c r="D216" s="99"/>
      <c r="E216" s="99"/>
      <c r="F216" s="21"/>
      <c r="G216" s="159"/>
      <c r="H216" s="160"/>
      <c r="I216" s="158"/>
      <c r="J216" s="103"/>
      <c r="K216" s="99"/>
      <c r="L216" s="99"/>
      <c r="M216" s="99"/>
      <c r="N216" s="99"/>
      <c r="O216" s="21"/>
      <c r="P216" s="21"/>
      <c r="Q216" s="89"/>
    </row>
    <row r="217" spans="2:17" x14ac:dyDescent="0.25">
      <c r="B217" s="21"/>
      <c r="C217" s="99"/>
      <c r="D217" s="99"/>
      <c r="E217" s="99"/>
      <c r="F217" s="21"/>
      <c r="G217" s="159"/>
      <c r="H217" s="160"/>
      <c r="I217" s="158"/>
      <c r="J217" s="103"/>
      <c r="K217" s="99"/>
      <c r="L217" s="99"/>
      <c r="M217" s="99"/>
      <c r="N217" s="99"/>
      <c r="O217" s="21"/>
      <c r="P217" s="21"/>
      <c r="Q217" s="89"/>
    </row>
    <row r="218" spans="2:17" x14ac:dyDescent="0.25">
      <c r="B218" s="21"/>
      <c r="C218" s="99"/>
      <c r="D218" s="99"/>
      <c r="E218" s="99"/>
      <c r="F218" s="21"/>
      <c r="G218" s="159"/>
      <c r="H218" s="160"/>
      <c r="I218" s="158"/>
      <c r="J218" s="103"/>
      <c r="K218" s="99"/>
      <c r="L218" s="99"/>
      <c r="M218" s="99"/>
      <c r="N218" s="99"/>
      <c r="O218" s="21"/>
      <c r="P218" s="21"/>
      <c r="Q218" s="89"/>
    </row>
    <row r="219" spans="2:17" x14ac:dyDescent="0.25">
      <c r="B219" s="21"/>
      <c r="C219" s="99"/>
      <c r="D219" s="99"/>
      <c r="E219" s="99"/>
      <c r="F219" s="21"/>
      <c r="G219" s="159"/>
      <c r="H219" s="160"/>
      <c r="I219" s="158"/>
      <c r="J219" s="103"/>
      <c r="K219" s="99"/>
      <c r="L219" s="99"/>
      <c r="M219" s="99"/>
      <c r="N219" s="99"/>
      <c r="O219" s="21"/>
      <c r="P219" s="21"/>
      <c r="Q219" s="89"/>
    </row>
    <row r="220" spans="2:17" x14ac:dyDescent="0.25">
      <c r="B220" s="21"/>
      <c r="C220" s="99"/>
      <c r="D220" s="99"/>
      <c r="E220" s="99"/>
      <c r="F220" s="21"/>
      <c r="G220" s="159"/>
      <c r="H220" s="160"/>
      <c r="I220" s="158"/>
      <c r="J220" s="103"/>
      <c r="K220" s="99"/>
      <c r="L220" s="99"/>
      <c r="M220" s="99"/>
      <c r="N220" s="99"/>
      <c r="O220" s="21"/>
      <c r="P220" s="21"/>
      <c r="Q220" s="89"/>
    </row>
    <row r="221" spans="2:17" x14ac:dyDescent="0.25">
      <c r="B221" s="21"/>
      <c r="C221" s="99"/>
      <c r="D221" s="99"/>
      <c r="E221" s="99"/>
      <c r="F221" s="21"/>
      <c r="G221" s="159"/>
      <c r="H221" s="160"/>
      <c r="I221" s="158"/>
      <c r="J221" s="103"/>
      <c r="K221" s="99"/>
      <c r="L221" s="99"/>
      <c r="M221" s="99"/>
      <c r="N221" s="99"/>
      <c r="O221" s="21"/>
      <c r="P221" s="21"/>
      <c r="Q221" s="89"/>
    </row>
    <row r="222" spans="2:17" x14ac:dyDescent="0.25">
      <c r="B222" s="21"/>
      <c r="C222" s="99"/>
      <c r="D222" s="99"/>
      <c r="E222" s="99"/>
      <c r="F222" s="21"/>
      <c r="G222" s="159"/>
      <c r="H222" s="160"/>
      <c r="I222" s="158"/>
      <c r="J222" s="103"/>
      <c r="K222" s="99"/>
      <c r="L222" s="99"/>
      <c r="M222" s="99"/>
      <c r="N222" s="99"/>
      <c r="O222" s="21"/>
      <c r="P222" s="21"/>
      <c r="Q222" s="89"/>
    </row>
    <row r="223" spans="2:17" x14ac:dyDescent="0.25">
      <c r="B223" s="21"/>
      <c r="C223" s="99"/>
      <c r="D223" s="99"/>
      <c r="E223" s="99"/>
      <c r="F223" s="21"/>
      <c r="G223" s="159"/>
      <c r="H223" s="160"/>
      <c r="I223" s="158"/>
      <c r="J223" s="103"/>
      <c r="K223" s="99"/>
      <c r="L223" s="99"/>
      <c r="M223" s="99"/>
      <c r="N223" s="99"/>
      <c r="O223" s="21"/>
      <c r="P223" s="21"/>
      <c r="Q223" s="89"/>
    </row>
    <row r="224" spans="2:17" x14ac:dyDescent="0.25">
      <c r="B224" s="21"/>
      <c r="C224" s="99"/>
      <c r="D224" s="99"/>
      <c r="E224" s="99"/>
      <c r="F224" s="21"/>
      <c r="G224" s="159"/>
      <c r="H224" s="160"/>
      <c r="I224" s="158"/>
      <c r="J224" s="103"/>
      <c r="K224" s="99"/>
      <c r="L224" s="99"/>
      <c r="M224" s="99"/>
      <c r="N224" s="99"/>
      <c r="O224" s="21"/>
      <c r="P224" s="21"/>
      <c r="Q224" s="89"/>
    </row>
    <row r="225" spans="2:17" x14ac:dyDescent="0.25">
      <c r="B225" s="21"/>
      <c r="C225" s="99"/>
      <c r="D225" s="99"/>
      <c r="E225" s="99"/>
      <c r="F225" s="21"/>
      <c r="G225" s="159"/>
      <c r="H225" s="160"/>
      <c r="I225" s="158"/>
      <c r="J225" s="103"/>
      <c r="K225" s="99"/>
      <c r="L225" s="99"/>
      <c r="M225" s="99"/>
      <c r="N225" s="99"/>
      <c r="O225" s="21"/>
      <c r="P225" s="21"/>
      <c r="Q225" s="89"/>
    </row>
    <row r="226" spans="2:17" x14ac:dyDescent="0.25">
      <c r="B226" s="21"/>
      <c r="C226" s="99"/>
      <c r="D226" s="99"/>
      <c r="E226" s="99"/>
      <c r="F226" s="21"/>
      <c r="G226" s="159"/>
      <c r="H226" s="160"/>
      <c r="I226" s="158"/>
      <c r="J226" s="103"/>
      <c r="K226" s="99"/>
      <c r="L226" s="99"/>
      <c r="M226" s="99"/>
      <c r="N226" s="99"/>
      <c r="O226" s="21"/>
      <c r="P226" s="21"/>
      <c r="Q226" s="89"/>
    </row>
    <row r="227" spans="2:17" x14ac:dyDescent="0.25">
      <c r="B227" s="21"/>
      <c r="C227" s="99"/>
      <c r="D227" s="99"/>
      <c r="E227" s="99"/>
      <c r="F227" s="21"/>
      <c r="G227" s="159"/>
      <c r="H227" s="160"/>
      <c r="I227" s="158"/>
      <c r="J227" s="103"/>
      <c r="K227" s="99"/>
      <c r="L227" s="99"/>
      <c r="M227" s="99"/>
      <c r="N227" s="99"/>
      <c r="O227" s="21"/>
      <c r="P227" s="21"/>
      <c r="Q227" s="89"/>
    </row>
    <row r="228" spans="2:17" x14ac:dyDescent="0.25">
      <c r="B228" s="21"/>
      <c r="C228" s="99"/>
      <c r="D228" s="99"/>
      <c r="E228" s="99"/>
      <c r="F228" s="21"/>
      <c r="G228" s="159"/>
      <c r="H228" s="160"/>
      <c r="I228" s="158"/>
      <c r="J228" s="103"/>
      <c r="K228" s="99"/>
      <c r="L228" s="99"/>
      <c r="M228" s="99"/>
      <c r="N228" s="99"/>
      <c r="O228" s="21"/>
      <c r="P228" s="21"/>
      <c r="Q228" s="89"/>
    </row>
    <row r="229" spans="2:17" x14ac:dyDescent="0.25">
      <c r="B229" s="21"/>
      <c r="C229" s="99"/>
      <c r="D229" s="99"/>
      <c r="E229" s="99"/>
      <c r="F229" s="21"/>
      <c r="G229" s="159"/>
      <c r="H229" s="160"/>
      <c r="I229" s="158"/>
      <c r="J229" s="103"/>
      <c r="K229" s="99"/>
      <c r="L229" s="99"/>
      <c r="M229" s="99"/>
      <c r="N229" s="99"/>
      <c r="O229" s="21"/>
      <c r="P229" s="21"/>
      <c r="Q229" s="89"/>
    </row>
    <row r="230" spans="2:17" x14ac:dyDescent="0.25">
      <c r="B230" s="21"/>
      <c r="C230" s="99"/>
      <c r="D230" s="99"/>
      <c r="E230" s="99"/>
      <c r="F230" s="21"/>
      <c r="G230" s="159"/>
      <c r="H230" s="160"/>
      <c r="I230" s="158"/>
      <c r="J230" s="103"/>
      <c r="K230" s="99"/>
      <c r="L230" s="99"/>
      <c r="M230" s="99"/>
      <c r="N230" s="99"/>
      <c r="O230" s="21"/>
      <c r="P230" s="21"/>
      <c r="Q230" s="89"/>
    </row>
    <row r="231" spans="2:17" x14ac:dyDescent="0.25">
      <c r="B231" s="21"/>
      <c r="C231" s="99"/>
      <c r="D231" s="99"/>
      <c r="E231" s="99"/>
      <c r="F231" s="21"/>
      <c r="G231" s="159"/>
      <c r="H231" s="160"/>
      <c r="I231" s="158"/>
      <c r="J231" s="103"/>
      <c r="K231" s="99"/>
      <c r="L231" s="99"/>
      <c r="M231" s="99"/>
      <c r="N231" s="99"/>
      <c r="O231" s="21"/>
      <c r="P231" s="21"/>
      <c r="Q231" s="89"/>
    </row>
    <row r="232" spans="2:17" x14ac:dyDescent="0.25">
      <c r="B232" s="21"/>
      <c r="C232" s="99"/>
      <c r="D232" s="99"/>
      <c r="E232" s="99"/>
      <c r="F232" s="21"/>
      <c r="G232" s="159"/>
      <c r="H232" s="160"/>
      <c r="I232" s="158"/>
      <c r="J232" s="103"/>
      <c r="K232" s="99"/>
      <c r="L232" s="99"/>
      <c r="M232" s="99"/>
      <c r="N232" s="99"/>
      <c r="O232" s="21"/>
      <c r="P232" s="21"/>
      <c r="Q232" s="89"/>
    </row>
    <row r="233" spans="2:17" x14ac:dyDescent="0.25">
      <c r="B233" s="21"/>
      <c r="C233" s="99"/>
      <c r="D233" s="99"/>
      <c r="E233" s="99"/>
      <c r="F233" s="21"/>
      <c r="G233" s="159"/>
      <c r="H233" s="160"/>
      <c r="I233" s="158"/>
      <c r="J233" s="103"/>
      <c r="K233" s="99"/>
      <c r="L233" s="99"/>
      <c r="M233" s="99"/>
      <c r="N233" s="99"/>
      <c r="O233" s="21"/>
      <c r="P233" s="21"/>
      <c r="Q233" s="89"/>
    </row>
    <row r="234" spans="2:17" x14ac:dyDescent="0.25">
      <c r="B234" s="21"/>
      <c r="C234" s="99"/>
      <c r="D234" s="99"/>
      <c r="E234" s="99"/>
      <c r="F234" s="21"/>
      <c r="G234" s="159"/>
      <c r="H234" s="160"/>
      <c r="I234" s="158"/>
      <c r="J234" s="103"/>
      <c r="K234" s="99"/>
      <c r="L234" s="99"/>
      <c r="M234" s="99"/>
      <c r="N234" s="99"/>
      <c r="O234" s="21"/>
      <c r="P234" s="21"/>
      <c r="Q234" s="89"/>
    </row>
    <row r="235" spans="2:17" x14ac:dyDescent="0.25">
      <c r="B235" s="21"/>
      <c r="C235" s="99"/>
      <c r="D235" s="99"/>
      <c r="E235" s="99"/>
      <c r="F235" s="21"/>
      <c r="G235" s="159"/>
      <c r="H235" s="160"/>
      <c r="I235" s="158"/>
      <c r="J235" s="103"/>
      <c r="K235" s="99"/>
      <c r="L235" s="99"/>
      <c r="M235" s="99"/>
      <c r="N235" s="99"/>
      <c r="O235" s="21"/>
      <c r="P235" s="21"/>
      <c r="Q235" s="89"/>
    </row>
    <row r="236" spans="2:17" x14ac:dyDescent="0.25">
      <c r="B236" s="21"/>
      <c r="C236" s="99"/>
      <c r="D236" s="99"/>
      <c r="E236" s="99"/>
      <c r="F236" s="21"/>
      <c r="G236" s="159"/>
      <c r="H236" s="160"/>
      <c r="I236" s="158"/>
      <c r="J236" s="103"/>
      <c r="K236" s="99"/>
      <c r="L236" s="99"/>
      <c r="M236" s="99"/>
      <c r="N236" s="99"/>
      <c r="O236" s="21"/>
      <c r="P236" s="21"/>
      <c r="Q236" s="89"/>
    </row>
    <row r="237" spans="2:17" x14ac:dyDescent="0.25">
      <c r="B237" s="21"/>
      <c r="C237" s="99"/>
      <c r="D237" s="99"/>
      <c r="E237" s="99"/>
      <c r="F237" s="21"/>
      <c r="G237" s="159"/>
      <c r="H237" s="160"/>
      <c r="I237" s="158"/>
      <c r="J237" s="103"/>
      <c r="K237" s="99"/>
      <c r="L237" s="99"/>
      <c r="M237" s="99"/>
      <c r="N237" s="99"/>
      <c r="O237" s="21"/>
      <c r="P237" s="21"/>
      <c r="Q237" s="89"/>
    </row>
    <row r="238" spans="2:17" x14ac:dyDescent="0.25">
      <c r="B238" s="21"/>
      <c r="C238" s="99"/>
      <c r="D238" s="99"/>
      <c r="E238" s="99"/>
      <c r="F238" s="21"/>
      <c r="G238" s="159"/>
      <c r="H238" s="160"/>
      <c r="I238" s="158"/>
      <c r="J238" s="103"/>
      <c r="K238" s="99"/>
      <c r="L238" s="99"/>
      <c r="M238" s="99"/>
      <c r="N238" s="99"/>
      <c r="O238" s="21"/>
      <c r="P238" s="21"/>
      <c r="Q238" s="89"/>
    </row>
    <row r="239" spans="2:17" x14ac:dyDescent="0.25">
      <c r="B239" s="21"/>
      <c r="C239" s="99"/>
      <c r="D239" s="99"/>
      <c r="E239" s="99"/>
      <c r="F239" s="21"/>
      <c r="G239" s="159"/>
      <c r="H239" s="160"/>
      <c r="I239" s="158"/>
      <c r="J239" s="103"/>
      <c r="K239" s="99"/>
      <c r="L239" s="99"/>
      <c r="M239" s="99"/>
      <c r="N239" s="99"/>
      <c r="O239" s="21"/>
      <c r="P239" s="21"/>
      <c r="Q239" s="89"/>
    </row>
    <row r="240" spans="2:17" x14ac:dyDescent="0.25">
      <c r="B240" s="21"/>
      <c r="C240" s="99"/>
      <c r="D240" s="99"/>
      <c r="E240" s="99"/>
      <c r="F240" s="21"/>
      <c r="G240" s="159"/>
      <c r="H240" s="160"/>
      <c r="I240" s="158"/>
      <c r="J240" s="103"/>
      <c r="K240" s="99"/>
      <c r="L240" s="99"/>
      <c r="M240" s="99"/>
      <c r="N240" s="99"/>
      <c r="O240" s="21"/>
      <c r="P240" s="21"/>
      <c r="Q240" s="89"/>
    </row>
    <row r="241" spans="2:17" x14ac:dyDescent="0.25">
      <c r="B241" s="21"/>
      <c r="C241" s="99"/>
      <c r="D241" s="99"/>
      <c r="E241" s="99"/>
      <c r="F241" s="21"/>
      <c r="G241" s="159"/>
      <c r="H241" s="160"/>
      <c r="I241" s="158"/>
      <c r="J241" s="103"/>
      <c r="K241" s="99"/>
      <c r="L241" s="99"/>
      <c r="M241" s="99"/>
      <c r="N241" s="99"/>
      <c r="O241" s="21"/>
      <c r="P241" s="21"/>
      <c r="Q241" s="89"/>
    </row>
    <row r="242" spans="2:17" x14ac:dyDescent="0.25">
      <c r="B242" s="21"/>
      <c r="C242" s="99"/>
      <c r="D242" s="99"/>
      <c r="E242" s="99"/>
      <c r="F242" s="21"/>
      <c r="G242" s="159"/>
      <c r="H242" s="160"/>
      <c r="I242" s="158"/>
      <c r="J242" s="103"/>
      <c r="K242" s="99"/>
      <c r="L242" s="99"/>
      <c r="M242" s="99"/>
      <c r="N242" s="99"/>
      <c r="O242" s="21"/>
      <c r="P242" s="21"/>
      <c r="Q242" s="89"/>
    </row>
    <row r="243" spans="2:17" x14ac:dyDescent="0.25">
      <c r="B243" s="21"/>
      <c r="C243" s="99"/>
      <c r="D243" s="99"/>
      <c r="E243" s="99"/>
      <c r="F243" s="21"/>
      <c r="G243" s="159"/>
      <c r="H243" s="160"/>
      <c r="I243" s="158"/>
      <c r="J243" s="103"/>
      <c r="K243" s="99"/>
      <c r="L243" s="99"/>
      <c r="M243" s="99"/>
      <c r="N243" s="99"/>
      <c r="O243" s="21"/>
      <c r="P243" s="21"/>
      <c r="Q243" s="89"/>
    </row>
    <row r="244" spans="2:17" x14ac:dyDescent="0.25">
      <c r="B244" s="21"/>
      <c r="C244" s="99"/>
      <c r="D244" s="99"/>
      <c r="E244" s="99"/>
      <c r="F244" s="21"/>
      <c r="G244" s="159"/>
      <c r="H244" s="160"/>
      <c r="I244" s="158"/>
      <c r="J244" s="103"/>
      <c r="K244" s="99"/>
      <c r="L244" s="99"/>
      <c r="M244" s="99"/>
      <c r="N244" s="99"/>
      <c r="O244" s="21"/>
      <c r="P244" s="21"/>
      <c r="Q244" s="89"/>
    </row>
    <row r="245" spans="2:17" x14ac:dyDescent="0.25">
      <c r="B245" s="21"/>
      <c r="C245" s="99"/>
      <c r="D245" s="99"/>
      <c r="E245" s="99"/>
      <c r="F245" s="21"/>
      <c r="G245" s="159"/>
      <c r="H245" s="160"/>
      <c r="I245" s="158"/>
      <c r="J245" s="103"/>
      <c r="K245" s="99"/>
      <c r="L245" s="99"/>
      <c r="M245" s="99"/>
      <c r="N245" s="99"/>
      <c r="O245" s="21"/>
      <c r="P245" s="21"/>
      <c r="Q245" s="89"/>
    </row>
    <row r="246" spans="2:17" x14ac:dyDescent="0.25">
      <c r="B246" s="21"/>
      <c r="C246" s="99"/>
      <c r="D246" s="99"/>
      <c r="E246" s="99"/>
      <c r="F246" s="21"/>
      <c r="G246" s="159"/>
      <c r="H246" s="160"/>
      <c r="I246" s="158"/>
      <c r="J246" s="103"/>
      <c r="K246" s="99"/>
      <c r="L246" s="99"/>
      <c r="M246" s="99"/>
      <c r="N246" s="99"/>
      <c r="O246" s="21"/>
      <c r="P246" s="21"/>
      <c r="Q246" s="89"/>
    </row>
    <row r="247" spans="2:17" x14ac:dyDescent="0.25">
      <c r="B247" s="21"/>
      <c r="C247" s="99"/>
      <c r="D247" s="99"/>
      <c r="E247" s="99"/>
      <c r="F247" s="21"/>
      <c r="G247" s="159"/>
      <c r="H247" s="160"/>
      <c r="I247" s="158"/>
      <c r="J247" s="103"/>
      <c r="K247" s="99"/>
      <c r="L247" s="99"/>
      <c r="M247" s="99"/>
      <c r="N247" s="99"/>
      <c r="O247" s="21"/>
      <c r="P247" s="21"/>
      <c r="Q247" s="89"/>
    </row>
    <row r="248" spans="2:17" x14ac:dyDescent="0.25">
      <c r="B248" s="21"/>
      <c r="C248" s="99"/>
      <c r="D248" s="99"/>
      <c r="E248" s="99"/>
      <c r="F248" s="21"/>
      <c r="G248" s="159"/>
      <c r="H248" s="160"/>
      <c r="I248" s="158"/>
      <c r="J248" s="103"/>
      <c r="K248" s="99"/>
      <c r="L248" s="99"/>
      <c r="M248" s="99"/>
      <c r="N248" s="99"/>
      <c r="O248" s="21"/>
      <c r="P248" s="21"/>
      <c r="Q248" s="89"/>
    </row>
    <row r="249" spans="2:17" x14ac:dyDescent="0.25">
      <c r="B249" s="21"/>
      <c r="C249" s="99"/>
      <c r="D249" s="99"/>
      <c r="E249" s="99"/>
      <c r="F249" s="21"/>
      <c r="G249" s="159"/>
      <c r="H249" s="160"/>
      <c r="I249" s="158"/>
      <c r="J249" s="103"/>
      <c r="K249" s="99"/>
      <c r="L249" s="99"/>
      <c r="M249" s="99"/>
      <c r="N249" s="99"/>
      <c r="O249" s="21"/>
      <c r="P249" s="21"/>
      <c r="Q249" s="89"/>
    </row>
    <row r="250" spans="2:17" x14ac:dyDescent="0.25">
      <c r="B250" s="21"/>
      <c r="C250" s="99"/>
      <c r="D250" s="99"/>
      <c r="E250" s="99"/>
      <c r="F250" s="21"/>
      <c r="G250" s="159"/>
      <c r="H250" s="160"/>
      <c r="I250" s="158"/>
      <c r="J250" s="103"/>
      <c r="K250" s="99"/>
      <c r="L250" s="99"/>
      <c r="M250" s="99"/>
      <c r="N250" s="99"/>
      <c r="O250" s="21"/>
      <c r="P250" s="21"/>
      <c r="Q250" s="89"/>
    </row>
    <row r="251" spans="2:17" x14ac:dyDescent="0.25">
      <c r="B251" s="21"/>
      <c r="C251" s="99"/>
      <c r="D251" s="99"/>
      <c r="E251" s="99"/>
      <c r="F251" s="21"/>
      <c r="G251" s="159"/>
      <c r="H251" s="160"/>
      <c r="I251" s="158"/>
      <c r="J251" s="103"/>
      <c r="K251" s="99"/>
      <c r="L251" s="99"/>
      <c r="M251" s="99"/>
      <c r="N251" s="99"/>
      <c r="O251" s="21"/>
      <c r="P251" s="21"/>
      <c r="Q251" s="89"/>
    </row>
    <row r="252" spans="2:17" x14ac:dyDescent="0.25">
      <c r="B252" s="21"/>
      <c r="C252" s="99"/>
      <c r="D252" s="99"/>
      <c r="E252" s="99"/>
      <c r="F252" s="21"/>
      <c r="G252" s="159"/>
      <c r="H252" s="160"/>
      <c r="I252" s="158"/>
      <c r="J252" s="103"/>
      <c r="K252" s="99"/>
      <c r="L252" s="99"/>
      <c r="M252" s="99"/>
      <c r="N252" s="99"/>
      <c r="O252" s="21"/>
      <c r="P252" s="21"/>
      <c r="Q252" s="89"/>
    </row>
    <row r="253" spans="2:17" x14ac:dyDescent="0.25">
      <c r="B253" s="21"/>
      <c r="C253" s="99"/>
      <c r="D253" s="99"/>
      <c r="E253" s="99"/>
      <c r="F253" s="21"/>
      <c r="G253" s="159"/>
      <c r="H253" s="160"/>
      <c r="I253" s="158"/>
      <c r="J253" s="103"/>
      <c r="K253" s="99"/>
      <c r="L253" s="99"/>
      <c r="M253" s="99"/>
      <c r="N253" s="99"/>
      <c r="O253" s="21"/>
      <c r="P253" s="21"/>
      <c r="Q253" s="89"/>
    </row>
    <row r="254" spans="2:17" x14ac:dyDescent="0.25">
      <c r="B254" s="21"/>
      <c r="C254" s="99"/>
      <c r="D254" s="99"/>
      <c r="E254" s="99"/>
      <c r="F254" s="21"/>
      <c r="G254" s="159"/>
      <c r="H254" s="160"/>
      <c r="I254" s="158"/>
      <c r="J254" s="103"/>
      <c r="K254" s="99"/>
      <c r="L254" s="99"/>
      <c r="M254" s="99"/>
      <c r="N254" s="99"/>
      <c r="O254" s="21"/>
      <c r="P254" s="21"/>
      <c r="Q254" s="89"/>
    </row>
    <row r="255" spans="2:17" x14ac:dyDescent="0.25">
      <c r="B255" s="21"/>
      <c r="C255" s="99"/>
      <c r="D255" s="99"/>
      <c r="E255" s="99"/>
      <c r="F255" s="21"/>
      <c r="G255" s="159"/>
      <c r="H255" s="160"/>
      <c r="I255" s="158"/>
      <c r="J255" s="103"/>
      <c r="K255" s="99"/>
      <c r="L255" s="99"/>
      <c r="M255" s="99"/>
      <c r="N255" s="99"/>
      <c r="O255" s="21"/>
      <c r="P255" s="21"/>
      <c r="Q255" s="89"/>
    </row>
    <row r="256" spans="2:17" x14ac:dyDescent="0.25">
      <c r="B256" s="21"/>
      <c r="C256" s="99"/>
      <c r="D256" s="99"/>
      <c r="E256" s="99"/>
      <c r="F256" s="21"/>
      <c r="G256" s="159"/>
      <c r="H256" s="160"/>
      <c r="I256" s="158"/>
      <c r="J256" s="103"/>
      <c r="K256" s="99"/>
      <c r="L256" s="99"/>
      <c r="M256" s="99"/>
      <c r="N256" s="99"/>
      <c r="O256" s="21"/>
      <c r="P256" s="21"/>
      <c r="Q256" s="89"/>
    </row>
    <row r="257" spans="2:17" x14ac:dyDescent="0.25">
      <c r="B257" s="21"/>
      <c r="C257" s="99"/>
      <c r="D257" s="99"/>
      <c r="E257" s="99"/>
      <c r="F257" s="21"/>
      <c r="G257" s="159"/>
      <c r="H257" s="160"/>
      <c r="I257" s="158"/>
      <c r="J257" s="103"/>
      <c r="K257" s="99"/>
      <c r="L257" s="99"/>
      <c r="M257" s="99"/>
      <c r="N257" s="99"/>
      <c r="O257" s="21"/>
      <c r="P257" s="21"/>
      <c r="Q257" s="89"/>
    </row>
    <row r="258" spans="2:17" x14ac:dyDescent="0.25">
      <c r="B258" s="21"/>
      <c r="C258" s="99"/>
      <c r="D258" s="99"/>
      <c r="E258" s="99"/>
      <c r="F258" s="21"/>
      <c r="G258" s="159"/>
      <c r="H258" s="160"/>
      <c r="I258" s="158"/>
      <c r="J258" s="103"/>
      <c r="K258" s="99"/>
      <c r="L258" s="99"/>
      <c r="M258" s="99"/>
      <c r="N258" s="99"/>
      <c r="O258" s="21"/>
      <c r="P258" s="21"/>
      <c r="Q258" s="89"/>
    </row>
    <row r="259" spans="2:17" x14ac:dyDescent="0.25">
      <c r="B259" s="21"/>
      <c r="C259" s="99"/>
      <c r="D259" s="99"/>
      <c r="E259" s="99"/>
      <c r="F259" s="21"/>
      <c r="G259" s="159"/>
      <c r="H259" s="160"/>
      <c r="I259" s="158"/>
      <c r="J259" s="103"/>
      <c r="K259" s="99"/>
      <c r="L259" s="99"/>
      <c r="M259" s="99"/>
      <c r="N259" s="99"/>
      <c r="O259" s="21"/>
      <c r="P259" s="21"/>
      <c r="Q259" s="89"/>
    </row>
    <row r="260" spans="2:17" x14ac:dyDescent="0.25">
      <c r="B260" s="21"/>
      <c r="C260" s="99"/>
      <c r="D260" s="99"/>
      <c r="E260" s="99"/>
      <c r="F260" s="21"/>
      <c r="G260" s="159"/>
      <c r="H260" s="160"/>
      <c r="I260" s="158"/>
      <c r="J260" s="103"/>
      <c r="K260" s="99"/>
      <c r="L260" s="99"/>
      <c r="M260" s="99"/>
      <c r="N260" s="99"/>
      <c r="O260" s="21"/>
      <c r="P260" s="21"/>
      <c r="Q260" s="89"/>
    </row>
    <row r="261" spans="2:17" x14ac:dyDescent="0.25">
      <c r="B261" s="21"/>
      <c r="C261" s="99"/>
      <c r="D261" s="99"/>
      <c r="E261" s="99"/>
      <c r="F261" s="21"/>
      <c r="G261" s="159"/>
      <c r="H261" s="160"/>
      <c r="I261" s="158"/>
      <c r="J261" s="103"/>
      <c r="K261" s="99"/>
      <c r="L261" s="99"/>
      <c r="M261" s="99"/>
      <c r="N261" s="99"/>
      <c r="O261" s="21"/>
      <c r="P261" s="21"/>
      <c r="Q261" s="89"/>
    </row>
    <row r="262" spans="2:17" x14ac:dyDescent="0.25">
      <c r="B262" s="21"/>
      <c r="C262" s="99"/>
      <c r="D262" s="99"/>
      <c r="E262" s="99"/>
      <c r="F262" s="21"/>
      <c r="G262" s="159"/>
      <c r="H262" s="160"/>
      <c r="I262" s="158"/>
      <c r="J262" s="103"/>
      <c r="K262" s="99"/>
      <c r="L262" s="99"/>
      <c r="M262" s="99"/>
      <c r="N262" s="99"/>
      <c r="O262" s="21"/>
      <c r="P262" s="21"/>
      <c r="Q262" s="89"/>
    </row>
    <row r="263" spans="2:17" x14ac:dyDescent="0.25">
      <c r="B263" s="21"/>
      <c r="C263" s="99"/>
      <c r="D263" s="99"/>
      <c r="E263" s="99"/>
      <c r="F263" s="21"/>
      <c r="G263" s="159"/>
      <c r="H263" s="160"/>
      <c r="I263" s="158"/>
      <c r="J263" s="103"/>
      <c r="K263" s="99"/>
      <c r="L263" s="99"/>
      <c r="M263" s="99"/>
      <c r="N263" s="99"/>
      <c r="O263" s="21"/>
      <c r="P263" s="21"/>
      <c r="Q263" s="89"/>
    </row>
    <row r="264" spans="2:17" x14ac:dyDescent="0.25">
      <c r="B264" s="21"/>
      <c r="C264" s="99"/>
      <c r="D264" s="99"/>
      <c r="E264" s="99"/>
      <c r="F264" s="21"/>
      <c r="G264" s="159"/>
      <c r="H264" s="160"/>
      <c r="I264" s="158"/>
      <c r="J264" s="103"/>
      <c r="K264" s="99"/>
      <c r="L264" s="99"/>
      <c r="M264" s="99"/>
      <c r="N264" s="99"/>
      <c r="O264" s="21"/>
      <c r="P264" s="21"/>
      <c r="Q264" s="89"/>
    </row>
    <row r="265" spans="2:17" x14ac:dyDescent="0.25">
      <c r="B265" s="21"/>
      <c r="C265" s="99"/>
      <c r="D265" s="99"/>
      <c r="E265" s="99"/>
      <c r="F265" s="21"/>
      <c r="G265" s="159"/>
      <c r="H265" s="160"/>
      <c r="I265" s="158"/>
      <c r="J265" s="103"/>
      <c r="K265" s="99"/>
      <c r="L265" s="99"/>
      <c r="M265" s="99"/>
      <c r="N265" s="99"/>
      <c r="O265" s="21"/>
      <c r="P265" s="21"/>
      <c r="Q265" s="89"/>
    </row>
    <row r="266" spans="2:17" x14ac:dyDescent="0.25">
      <c r="B266" s="21"/>
      <c r="C266" s="99"/>
      <c r="D266" s="99"/>
      <c r="E266" s="99"/>
      <c r="F266" s="21"/>
      <c r="G266" s="159"/>
      <c r="H266" s="160"/>
      <c r="I266" s="158"/>
      <c r="J266" s="103"/>
      <c r="K266" s="99"/>
      <c r="L266" s="99"/>
      <c r="M266" s="99"/>
      <c r="N266" s="99"/>
      <c r="O266" s="21"/>
      <c r="P266" s="21"/>
      <c r="Q266" s="89"/>
    </row>
    <row r="267" spans="2:17" x14ac:dyDescent="0.25">
      <c r="B267" s="21"/>
      <c r="C267" s="99"/>
      <c r="D267" s="99"/>
      <c r="E267" s="99"/>
      <c r="F267" s="21"/>
      <c r="G267" s="159"/>
      <c r="H267" s="160"/>
      <c r="I267" s="158"/>
      <c r="J267" s="103"/>
      <c r="K267" s="99"/>
      <c r="L267" s="99"/>
      <c r="M267" s="99"/>
      <c r="N267" s="99"/>
      <c r="O267" s="21"/>
      <c r="P267" s="21"/>
      <c r="Q267" s="89"/>
    </row>
    <row r="268" spans="2:17" x14ac:dyDescent="0.25">
      <c r="B268" s="21"/>
      <c r="C268" s="99"/>
      <c r="D268" s="99"/>
      <c r="E268" s="99"/>
      <c r="F268" s="21"/>
      <c r="G268" s="159"/>
      <c r="H268" s="160"/>
      <c r="I268" s="158"/>
      <c r="J268" s="103"/>
      <c r="K268" s="99"/>
      <c r="L268" s="99"/>
      <c r="M268" s="99"/>
      <c r="N268" s="99"/>
      <c r="O268" s="21"/>
      <c r="P268" s="21"/>
      <c r="Q268" s="89"/>
    </row>
    <row r="269" spans="2:17" x14ac:dyDescent="0.25">
      <c r="B269" s="21"/>
      <c r="C269" s="99"/>
      <c r="D269" s="99"/>
      <c r="E269" s="99"/>
      <c r="F269" s="21"/>
      <c r="G269" s="159"/>
      <c r="H269" s="160"/>
      <c r="I269" s="158"/>
      <c r="J269" s="103"/>
      <c r="K269" s="99"/>
      <c r="L269" s="99"/>
      <c r="M269" s="99"/>
      <c r="N269" s="99"/>
      <c r="O269" s="21"/>
      <c r="P269" s="21"/>
      <c r="Q269" s="89"/>
    </row>
    <row r="270" spans="2:17" x14ac:dyDescent="0.25">
      <c r="B270" s="21"/>
      <c r="C270" s="99"/>
      <c r="D270" s="99"/>
      <c r="E270" s="99"/>
      <c r="F270" s="21"/>
      <c r="G270" s="159"/>
      <c r="H270" s="160"/>
      <c r="I270" s="158"/>
      <c r="J270" s="103"/>
      <c r="K270" s="99"/>
      <c r="L270" s="99"/>
      <c r="M270" s="99"/>
      <c r="N270" s="99"/>
      <c r="O270" s="21"/>
      <c r="P270" s="21"/>
      <c r="Q270" s="89"/>
    </row>
    <row r="271" spans="2:17" x14ac:dyDescent="0.25">
      <c r="B271" s="21"/>
      <c r="C271" s="99"/>
      <c r="D271" s="99"/>
      <c r="E271" s="99"/>
      <c r="F271" s="21"/>
      <c r="G271" s="159"/>
      <c r="H271" s="160"/>
      <c r="I271" s="158"/>
      <c r="J271" s="103"/>
      <c r="K271" s="99"/>
      <c r="L271" s="99"/>
      <c r="M271" s="99"/>
      <c r="N271" s="99"/>
      <c r="O271" s="21"/>
      <c r="P271" s="21"/>
      <c r="Q271" s="89"/>
    </row>
    <row r="272" spans="2:17" x14ac:dyDescent="0.25">
      <c r="B272" s="21"/>
      <c r="C272" s="99"/>
      <c r="D272" s="99"/>
      <c r="E272" s="99"/>
      <c r="F272" s="21"/>
      <c r="G272" s="159"/>
      <c r="H272" s="160"/>
      <c r="I272" s="158"/>
      <c r="J272" s="103"/>
      <c r="K272" s="99"/>
      <c r="L272" s="99"/>
      <c r="M272" s="99"/>
      <c r="N272" s="99"/>
      <c r="O272" s="21"/>
      <c r="P272" s="21"/>
      <c r="Q272" s="89"/>
    </row>
    <row r="273" spans="2:17" x14ac:dyDescent="0.25">
      <c r="B273" s="21"/>
      <c r="C273" s="99"/>
      <c r="D273" s="99"/>
      <c r="E273" s="99"/>
      <c r="F273" s="21"/>
      <c r="G273" s="159"/>
      <c r="H273" s="160"/>
      <c r="I273" s="158"/>
      <c r="J273" s="103"/>
      <c r="K273" s="99"/>
      <c r="L273" s="99"/>
      <c r="M273" s="99"/>
      <c r="N273" s="99"/>
      <c r="O273" s="21"/>
      <c r="P273" s="21"/>
      <c r="Q273" s="89"/>
    </row>
    <row r="274" spans="2:17" x14ac:dyDescent="0.25">
      <c r="B274" s="21"/>
      <c r="C274" s="99"/>
      <c r="D274" s="99"/>
      <c r="E274" s="99"/>
      <c r="F274" s="21"/>
      <c r="G274" s="159"/>
      <c r="H274" s="160"/>
      <c r="I274" s="158"/>
      <c r="J274" s="103"/>
      <c r="K274" s="99"/>
      <c r="L274" s="99"/>
      <c r="M274" s="99"/>
      <c r="N274" s="99"/>
      <c r="O274" s="21"/>
      <c r="P274" s="21"/>
      <c r="Q274" s="89"/>
    </row>
    <row r="275" spans="2:17" x14ac:dyDescent="0.25">
      <c r="B275" s="21"/>
      <c r="C275" s="99"/>
      <c r="D275" s="99"/>
      <c r="E275" s="99"/>
      <c r="F275" s="21"/>
      <c r="G275" s="159"/>
      <c r="H275" s="160"/>
      <c r="I275" s="158"/>
      <c r="J275" s="103"/>
      <c r="K275" s="99"/>
      <c r="L275" s="99"/>
      <c r="M275" s="99"/>
      <c r="N275" s="99"/>
      <c r="O275" s="21"/>
      <c r="P275" s="21"/>
      <c r="Q275" s="89"/>
    </row>
    <row r="276" spans="2:17" x14ac:dyDescent="0.25">
      <c r="B276" s="21"/>
      <c r="C276" s="99"/>
      <c r="D276" s="99"/>
      <c r="E276" s="99"/>
      <c r="F276" s="21"/>
      <c r="G276" s="159"/>
      <c r="H276" s="160"/>
      <c r="I276" s="158"/>
      <c r="J276" s="103"/>
      <c r="K276" s="99"/>
      <c r="L276" s="99"/>
      <c r="M276" s="99"/>
      <c r="N276" s="99"/>
      <c r="O276" s="21"/>
      <c r="P276" s="21"/>
      <c r="Q276" s="89"/>
    </row>
    <row r="277" spans="2:17" x14ac:dyDescent="0.25">
      <c r="B277" s="21"/>
      <c r="C277" s="99"/>
      <c r="D277" s="99"/>
      <c r="E277" s="99"/>
      <c r="F277" s="21"/>
      <c r="G277" s="159"/>
      <c r="H277" s="160"/>
      <c r="I277" s="158"/>
      <c r="J277" s="103"/>
      <c r="K277" s="99"/>
      <c r="L277" s="99"/>
      <c r="M277" s="99"/>
      <c r="N277" s="99"/>
      <c r="O277" s="21"/>
      <c r="P277" s="21"/>
      <c r="Q277" s="89"/>
    </row>
    <row r="278" spans="2:17" x14ac:dyDescent="0.25">
      <c r="B278" s="21"/>
      <c r="C278" s="99"/>
      <c r="D278" s="99"/>
      <c r="E278" s="99"/>
      <c r="F278" s="21"/>
      <c r="G278" s="159"/>
      <c r="H278" s="160"/>
      <c r="I278" s="158"/>
      <c r="J278" s="103"/>
      <c r="K278" s="99"/>
      <c r="L278" s="99"/>
      <c r="M278" s="99"/>
      <c r="N278" s="99"/>
      <c r="O278" s="21"/>
      <c r="P278" s="21"/>
      <c r="Q278" s="89"/>
    </row>
    <row r="279" spans="2:17" x14ac:dyDescent="0.25">
      <c r="B279" s="21"/>
      <c r="C279" s="99"/>
      <c r="D279" s="99"/>
      <c r="E279" s="99"/>
      <c r="F279" s="21"/>
      <c r="G279" s="159"/>
      <c r="H279" s="160"/>
      <c r="I279" s="158"/>
      <c r="J279" s="103"/>
      <c r="K279" s="99"/>
      <c r="L279" s="99"/>
      <c r="M279" s="99"/>
      <c r="N279" s="99"/>
      <c r="O279" s="21"/>
      <c r="P279" s="21"/>
      <c r="Q279" s="89"/>
    </row>
    <row r="280" spans="2:17" x14ac:dyDescent="0.25">
      <c r="B280" s="21"/>
      <c r="C280" s="99"/>
      <c r="D280" s="99"/>
      <c r="E280" s="99"/>
      <c r="F280" s="21"/>
      <c r="G280" s="159"/>
      <c r="H280" s="160"/>
      <c r="I280" s="158"/>
      <c r="J280" s="103"/>
      <c r="K280" s="99"/>
      <c r="L280" s="99"/>
      <c r="M280" s="99"/>
      <c r="N280" s="99"/>
      <c r="O280" s="21"/>
      <c r="P280" s="21"/>
      <c r="Q280" s="89"/>
    </row>
    <row r="281" spans="2:17" x14ac:dyDescent="0.25">
      <c r="B281" s="21"/>
      <c r="C281" s="99"/>
      <c r="D281" s="99"/>
      <c r="E281" s="99"/>
      <c r="F281" s="21"/>
      <c r="G281" s="159"/>
      <c r="H281" s="160"/>
      <c r="I281" s="158"/>
      <c r="J281" s="103"/>
      <c r="K281" s="99"/>
      <c r="L281" s="99"/>
      <c r="M281" s="99"/>
      <c r="N281" s="99"/>
      <c r="O281" s="21"/>
      <c r="P281" s="21"/>
      <c r="Q281" s="89"/>
    </row>
    <row r="282" spans="2:17" x14ac:dyDescent="0.25">
      <c r="B282" s="21"/>
      <c r="C282" s="99"/>
      <c r="D282" s="99"/>
      <c r="E282" s="99"/>
      <c r="F282" s="21"/>
      <c r="G282" s="159"/>
      <c r="H282" s="160"/>
      <c r="I282" s="158"/>
      <c r="J282" s="103"/>
      <c r="K282" s="99"/>
      <c r="L282" s="99"/>
      <c r="M282" s="99"/>
      <c r="N282" s="99"/>
      <c r="O282" s="21"/>
      <c r="P282" s="21"/>
      <c r="Q282" s="89"/>
    </row>
    <row r="283" spans="2:17" x14ac:dyDescent="0.25">
      <c r="B283" s="21"/>
      <c r="C283" s="99"/>
      <c r="D283" s="99"/>
      <c r="E283" s="99"/>
      <c r="F283" s="21"/>
      <c r="G283" s="159"/>
      <c r="H283" s="160"/>
      <c r="I283" s="158"/>
      <c r="J283" s="103"/>
      <c r="K283" s="99"/>
      <c r="L283" s="99"/>
      <c r="M283" s="99"/>
      <c r="N283" s="99"/>
      <c r="O283" s="21"/>
      <c r="P283" s="21"/>
      <c r="Q283" s="89"/>
    </row>
    <row r="284" spans="2:17" x14ac:dyDescent="0.25">
      <c r="B284" s="21"/>
      <c r="C284" s="99"/>
      <c r="D284" s="99"/>
      <c r="E284" s="99"/>
      <c r="F284" s="21"/>
      <c r="G284" s="159"/>
      <c r="H284" s="160"/>
      <c r="I284" s="158"/>
      <c r="J284" s="103"/>
      <c r="K284" s="99"/>
      <c r="L284" s="99"/>
      <c r="M284" s="99"/>
      <c r="N284" s="99"/>
      <c r="O284" s="21"/>
      <c r="P284" s="21"/>
      <c r="Q284" s="89"/>
    </row>
    <row r="285" spans="2:17" x14ac:dyDescent="0.25">
      <c r="B285" s="21"/>
      <c r="C285" s="99"/>
      <c r="D285" s="99"/>
      <c r="E285" s="99"/>
      <c r="F285" s="21"/>
      <c r="G285" s="159"/>
      <c r="H285" s="160"/>
      <c r="I285" s="158"/>
      <c r="J285" s="103"/>
      <c r="K285" s="99"/>
      <c r="L285" s="99"/>
      <c r="M285" s="99"/>
      <c r="N285" s="99"/>
      <c r="O285" s="21"/>
      <c r="P285" s="21"/>
      <c r="Q285" s="89"/>
    </row>
    <row r="286" spans="2:17" x14ac:dyDescent="0.25">
      <c r="B286" s="21"/>
      <c r="C286" s="99"/>
      <c r="D286" s="99"/>
      <c r="E286" s="99"/>
      <c r="F286" s="21"/>
      <c r="G286" s="159"/>
      <c r="H286" s="160"/>
      <c r="I286" s="158"/>
      <c r="J286" s="103"/>
      <c r="K286" s="99"/>
      <c r="L286" s="99"/>
      <c r="M286" s="99"/>
      <c r="N286" s="99"/>
      <c r="O286" s="21"/>
      <c r="P286" s="21"/>
      <c r="Q286" s="89"/>
    </row>
    <row r="287" spans="2:17" x14ac:dyDescent="0.25">
      <c r="B287" s="21"/>
      <c r="C287" s="99"/>
      <c r="D287" s="99"/>
      <c r="E287" s="99"/>
      <c r="F287" s="21"/>
      <c r="G287" s="159"/>
      <c r="H287" s="160"/>
      <c r="I287" s="158"/>
      <c r="J287" s="103"/>
      <c r="K287" s="99"/>
      <c r="L287" s="99"/>
      <c r="M287" s="99"/>
      <c r="N287" s="99"/>
      <c r="O287" s="21"/>
      <c r="P287" s="21"/>
      <c r="Q287" s="89"/>
    </row>
    <row r="288" spans="2:17" x14ac:dyDescent="0.25">
      <c r="B288" s="21"/>
      <c r="C288" s="99"/>
      <c r="D288" s="99"/>
      <c r="E288" s="99"/>
      <c r="F288" s="21"/>
      <c r="G288" s="159"/>
      <c r="H288" s="160"/>
      <c r="I288" s="158"/>
      <c r="J288" s="103"/>
      <c r="K288" s="99"/>
      <c r="L288" s="99"/>
      <c r="M288" s="99"/>
      <c r="N288" s="99"/>
      <c r="O288" s="21"/>
      <c r="P288" s="21"/>
      <c r="Q288" s="89"/>
    </row>
    <row r="289" spans="2:17" x14ac:dyDescent="0.25">
      <c r="B289" s="21"/>
      <c r="C289" s="99"/>
      <c r="D289" s="99"/>
      <c r="E289" s="99"/>
      <c r="F289" s="21"/>
      <c r="G289" s="159"/>
      <c r="H289" s="160"/>
      <c r="I289" s="158"/>
      <c r="J289" s="103"/>
      <c r="K289" s="99"/>
      <c r="L289" s="99"/>
      <c r="M289" s="99"/>
      <c r="N289" s="99"/>
      <c r="O289" s="21"/>
      <c r="P289" s="21"/>
      <c r="Q289" s="89"/>
    </row>
    <row r="290" spans="2:17" x14ac:dyDescent="0.25">
      <c r="B290" s="21"/>
      <c r="C290" s="99"/>
      <c r="D290" s="99"/>
      <c r="E290" s="99"/>
      <c r="F290" s="21"/>
      <c r="G290" s="159"/>
      <c r="H290" s="160"/>
      <c r="I290" s="158"/>
      <c r="J290" s="103"/>
      <c r="K290" s="99"/>
      <c r="L290" s="99"/>
      <c r="M290" s="99"/>
      <c r="N290" s="99"/>
      <c r="O290" s="21"/>
      <c r="P290" s="21"/>
      <c r="Q290" s="89"/>
    </row>
    <row r="291" spans="2:17" x14ac:dyDescent="0.25">
      <c r="B291" s="21"/>
      <c r="C291" s="99"/>
      <c r="D291" s="99"/>
      <c r="E291" s="99"/>
      <c r="F291" s="21"/>
      <c r="G291" s="159"/>
      <c r="H291" s="160"/>
      <c r="I291" s="158"/>
      <c r="J291" s="103"/>
      <c r="K291" s="99"/>
      <c r="L291" s="99"/>
      <c r="M291" s="99"/>
      <c r="N291" s="99"/>
      <c r="O291" s="21"/>
      <c r="P291" s="21"/>
      <c r="Q291" s="89"/>
    </row>
    <row r="292" spans="2:17" x14ac:dyDescent="0.25">
      <c r="B292" s="21"/>
      <c r="C292" s="99"/>
      <c r="D292" s="99"/>
      <c r="E292" s="99"/>
      <c r="F292" s="21"/>
      <c r="G292" s="159"/>
      <c r="H292" s="160"/>
      <c r="I292" s="158"/>
      <c r="J292" s="103"/>
      <c r="K292" s="99"/>
      <c r="L292" s="99"/>
      <c r="M292" s="99"/>
      <c r="N292" s="99"/>
      <c r="O292" s="21"/>
      <c r="P292" s="21"/>
      <c r="Q292" s="89"/>
    </row>
    <row r="293" spans="2:17" x14ac:dyDescent="0.25">
      <c r="B293" s="21"/>
      <c r="C293" s="99"/>
      <c r="D293" s="99"/>
      <c r="E293" s="99"/>
      <c r="F293" s="21"/>
      <c r="G293" s="159"/>
      <c r="H293" s="160"/>
      <c r="I293" s="158"/>
      <c r="J293" s="103"/>
      <c r="K293" s="99"/>
      <c r="L293" s="99"/>
      <c r="M293" s="99"/>
      <c r="N293" s="99"/>
      <c r="O293" s="21"/>
      <c r="P293" s="21"/>
      <c r="Q293" s="89"/>
    </row>
    <row r="294" spans="2:17" x14ac:dyDescent="0.25">
      <c r="B294" s="21"/>
      <c r="C294" s="99"/>
      <c r="D294" s="99"/>
      <c r="E294" s="99"/>
      <c r="F294" s="21"/>
      <c r="G294" s="159"/>
      <c r="H294" s="160"/>
      <c r="I294" s="158"/>
      <c r="J294" s="103"/>
      <c r="K294" s="99"/>
      <c r="L294" s="99"/>
      <c r="M294" s="99"/>
      <c r="N294" s="99"/>
      <c r="O294" s="21"/>
      <c r="P294" s="21"/>
      <c r="Q294" s="89"/>
    </row>
    <row r="295" spans="2:17" x14ac:dyDescent="0.25">
      <c r="B295" s="21"/>
      <c r="C295" s="99"/>
      <c r="D295" s="99"/>
      <c r="E295" s="99"/>
      <c r="F295" s="21"/>
      <c r="G295" s="159"/>
      <c r="H295" s="160"/>
      <c r="I295" s="158"/>
      <c r="J295" s="103"/>
      <c r="K295" s="99"/>
      <c r="L295" s="99"/>
      <c r="M295" s="99"/>
      <c r="N295" s="99"/>
      <c r="O295" s="21"/>
      <c r="P295" s="21"/>
      <c r="Q295" s="89"/>
    </row>
    <row r="296" spans="2:17" x14ac:dyDescent="0.25">
      <c r="B296" s="21"/>
      <c r="C296" s="99"/>
      <c r="D296" s="99"/>
      <c r="E296" s="99"/>
      <c r="F296" s="21"/>
      <c r="G296" s="159"/>
      <c r="H296" s="160"/>
      <c r="I296" s="158"/>
      <c r="J296" s="103"/>
      <c r="K296" s="99"/>
      <c r="L296" s="99"/>
      <c r="M296" s="99"/>
      <c r="N296" s="99"/>
      <c r="O296" s="21"/>
      <c r="P296" s="21"/>
      <c r="Q296" s="89"/>
    </row>
    <row r="297" spans="2:17" x14ac:dyDescent="0.25">
      <c r="B297" s="21"/>
      <c r="C297" s="99"/>
      <c r="D297" s="99"/>
      <c r="E297" s="99"/>
      <c r="F297" s="21"/>
      <c r="G297" s="159"/>
      <c r="H297" s="160"/>
      <c r="I297" s="158"/>
      <c r="J297" s="103"/>
      <c r="K297" s="99"/>
      <c r="L297" s="99"/>
      <c r="M297" s="99"/>
      <c r="N297" s="99"/>
      <c r="O297" s="21"/>
      <c r="P297" s="21"/>
      <c r="Q297" s="89"/>
    </row>
    <row r="298" spans="2:17" x14ac:dyDescent="0.25">
      <c r="B298" s="21"/>
      <c r="C298" s="99"/>
      <c r="D298" s="99"/>
      <c r="E298" s="99"/>
      <c r="F298" s="21"/>
      <c r="G298" s="159"/>
      <c r="H298" s="160"/>
      <c r="I298" s="158"/>
      <c r="J298" s="103"/>
      <c r="K298" s="99"/>
      <c r="L298" s="99"/>
      <c r="M298" s="99"/>
      <c r="N298" s="99"/>
      <c r="O298" s="21"/>
      <c r="P298" s="21"/>
      <c r="Q298" s="89"/>
    </row>
    <row r="299" spans="2:17" x14ac:dyDescent="0.25">
      <c r="B299" s="21"/>
      <c r="C299" s="99"/>
      <c r="D299" s="99"/>
      <c r="E299" s="99"/>
      <c r="F299" s="21"/>
      <c r="G299" s="159"/>
      <c r="H299" s="160"/>
      <c r="I299" s="158"/>
      <c r="J299" s="103"/>
      <c r="K299" s="99"/>
      <c r="L299" s="99"/>
      <c r="M299" s="99"/>
      <c r="N299" s="99"/>
      <c r="O299" s="21"/>
      <c r="P299" s="21"/>
      <c r="Q299" s="89"/>
    </row>
    <row r="300" spans="2:17" x14ac:dyDescent="0.25">
      <c r="B300" s="21"/>
      <c r="C300" s="99"/>
      <c r="D300" s="99"/>
      <c r="E300" s="99"/>
      <c r="F300" s="21"/>
      <c r="G300" s="159"/>
      <c r="H300" s="160"/>
      <c r="I300" s="158"/>
      <c r="J300" s="103"/>
      <c r="K300" s="99"/>
      <c r="L300" s="99"/>
      <c r="M300" s="99"/>
      <c r="N300" s="99"/>
      <c r="O300" s="21"/>
      <c r="P300" s="21"/>
      <c r="Q300" s="89"/>
    </row>
    <row r="301" spans="2:17" x14ac:dyDescent="0.25">
      <c r="B301" s="21"/>
      <c r="C301" s="99"/>
      <c r="D301" s="99"/>
      <c r="E301" s="99"/>
      <c r="F301" s="21"/>
      <c r="G301" s="159"/>
      <c r="H301" s="160"/>
      <c r="I301" s="158"/>
      <c r="J301" s="103"/>
      <c r="K301" s="99"/>
      <c r="L301" s="99"/>
      <c r="M301" s="99"/>
      <c r="N301" s="99"/>
      <c r="O301" s="21"/>
      <c r="P301" s="21"/>
      <c r="Q301" s="89"/>
    </row>
    <row r="302" spans="2:17" x14ac:dyDescent="0.25">
      <c r="B302" s="21"/>
      <c r="C302" s="99"/>
      <c r="D302" s="99"/>
      <c r="E302" s="99"/>
      <c r="F302" s="21"/>
      <c r="G302" s="159"/>
      <c r="H302" s="160"/>
      <c r="I302" s="158"/>
      <c r="J302" s="103"/>
      <c r="K302" s="99"/>
      <c r="L302" s="99"/>
      <c r="M302" s="99"/>
      <c r="N302" s="99"/>
      <c r="O302" s="21"/>
      <c r="P302" s="21"/>
      <c r="Q302" s="89"/>
    </row>
    <row r="303" spans="2:17" x14ac:dyDescent="0.25">
      <c r="B303" s="21"/>
      <c r="C303" s="99"/>
      <c r="D303" s="99"/>
      <c r="E303" s="99"/>
      <c r="F303" s="21"/>
      <c r="G303" s="159"/>
      <c r="H303" s="160"/>
      <c r="I303" s="158"/>
      <c r="J303" s="103"/>
      <c r="K303" s="99"/>
      <c r="L303" s="99"/>
      <c r="M303" s="99"/>
      <c r="N303" s="99"/>
      <c r="O303" s="21"/>
      <c r="P303" s="21"/>
      <c r="Q303" s="89"/>
    </row>
    <row r="304" spans="2:17" x14ac:dyDescent="0.25">
      <c r="B304" s="21"/>
      <c r="C304" s="99"/>
      <c r="D304" s="99"/>
      <c r="E304" s="99"/>
      <c r="F304" s="21"/>
      <c r="G304" s="159"/>
      <c r="H304" s="160"/>
      <c r="I304" s="158"/>
      <c r="J304" s="103"/>
      <c r="K304" s="99"/>
      <c r="L304" s="99"/>
      <c r="M304" s="99"/>
      <c r="N304" s="99"/>
      <c r="O304" s="21"/>
      <c r="P304" s="21"/>
      <c r="Q304" s="89"/>
    </row>
    <row r="305" spans="2:17" x14ac:dyDescent="0.25">
      <c r="B305" s="21"/>
      <c r="C305" s="99"/>
      <c r="D305" s="99"/>
      <c r="E305" s="99"/>
      <c r="F305" s="21"/>
      <c r="G305" s="159"/>
      <c r="H305" s="160"/>
      <c r="I305" s="158"/>
      <c r="J305" s="103"/>
      <c r="K305" s="99"/>
      <c r="L305" s="99"/>
      <c r="M305" s="99"/>
      <c r="N305" s="99"/>
      <c r="O305" s="21"/>
      <c r="P305" s="21"/>
      <c r="Q305" s="89"/>
    </row>
    <row r="306" spans="2:17" x14ac:dyDescent="0.25">
      <c r="B306" s="21"/>
      <c r="C306" s="99"/>
      <c r="D306" s="99"/>
      <c r="E306" s="99"/>
      <c r="F306" s="21"/>
      <c r="G306" s="159"/>
      <c r="H306" s="160"/>
      <c r="I306" s="158"/>
      <c r="J306" s="103"/>
      <c r="K306" s="99"/>
      <c r="L306" s="99"/>
      <c r="M306" s="99"/>
      <c r="N306" s="99"/>
      <c r="O306" s="21"/>
      <c r="P306" s="21"/>
      <c r="Q306" s="89"/>
    </row>
    <row r="307" spans="2:17" x14ac:dyDescent="0.25">
      <c r="B307" s="21"/>
      <c r="C307" s="99"/>
      <c r="D307" s="99"/>
      <c r="E307" s="99"/>
      <c r="F307" s="21"/>
      <c r="G307" s="159"/>
      <c r="H307" s="160"/>
      <c r="I307" s="158"/>
      <c r="J307" s="103"/>
      <c r="K307" s="99"/>
      <c r="L307" s="99"/>
      <c r="M307" s="99"/>
      <c r="N307" s="99"/>
      <c r="O307" s="21"/>
      <c r="P307" s="21"/>
      <c r="Q307" s="89"/>
    </row>
    <row r="308" spans="2:17" x14ac:dyDescent="0.25">
      <c r="B308" s="21"/>
      <c r="C308" s="99"/>
      <c r="D308" s="99"/>
      <c r="E308" s="99"/>
      <c r="F308" s="21"/>
      <c r="G308" s="159"/>
      <c r="H308" s="160"/>
      <c r="I308" s="158"/>
      <c r="J308" s="103"/>
      <c r="K308" s="99"/>
      <c r="L308" s="99"/>
      <c r="M308" s="99"/>
      <c r="N308" s="99"/>
      <c r="O308" s="21"/>
      <c r="P308" s="21"/>
      <c r="Q308" s="89"/>
    </row>
    <row r="309" spans="2:17" x14ac:dyDescent="0.25">
      <c r="B309" s="21"/>
      <c r="C309" s="99"/>
      <c r="D309" s="99"/>
      <c r="E309" s="99"/>
      <c r="F309" s="21"/>
      <c r="G309" s="159"/>
      <c r="H309" s="160"/>
      <c r="I309" s="158"/>
      <c r="J309" s="103"/>
      <c r="K309" s="99"/>
      <c r="L309" s="99"/>
      <c r="M309" s="99"/>
      <c r="N309" s="99"/>
      <c r="O309" s="21"/>
      <c r="P309" s="21"/>
      <c r="Q309" s="89"/>
    </row>
    <row r="310" spans="2:17" x14ac:dyDescent="0.25">
      <c r="B310" s="21"/>
      <c r="C310" s="99"/>
      <c r="D310" s="99"/>
      <c r="E310" s="99"/>
      <c r="F310" s="21"/>
      <c r="G310" s="159"/>
      <c r="H310" s="160"/>
      <c r="I310" s="158"/>
      <c r="J310" s="103"/>
      <c r="K310" s="99"/>
      <c r="L310" s="99"/>
      <c r="M310" s="99"/>
      <c r="N310" s="99"/>
      <c r="O310" s="21"/>
      <c r="P310" s="21"/>
      <c r="Q310" s="89"/>
    </row>
  </sheetData>
  <mergeCells count="270">
    <mergeCell ref="O168:O169"/>
    <mergeCell ref="P2:P3"/>
    <mergeCell ref="K152:M156"/>
    <mergeCell ref="J152:J156"/>
    <mergeCell ref="O2:O3"/>
    <mergeCell ref="O90:O103"/>
    <mergeCell ref="O105:O113"/>
    <mergeCell ref="O115:O128"/>
    <mergeCell ref="O130:O135"/>
    <mergeCell ref="O137:O141"/>
    <mergeCell ref="O143:O149"/>
    <mergeCell ref="O152:O156"/>
    <mergeCell ref="E152:E156"/>
    <mergeCell ref="E158:E161"/>
    <mergeCell ref="E163:E166"/>
    <mergeCell ref="E168:E170"/>
    <mergeCell ref="E172:E179"/>
    <mergeCell ref="F2:F3"/>
    <mergeCell ref="F152:F156"/>
    <mergeCell ref="G2:G3"/>
    <mergeCell ref="H2:H3"/>
    <mergeCell ref="C152:C156"/>
    <mergeCell ref="C158:C161"/>
    <mergeCell ref="C163:C166"/>
    <mergeCell ref="C168:C170"/>
    <mergeCell ref="C172:C179"/>
    <mergeCell ref="D4:D24"/>
    <mergeCell ref="D26:D49"/>
    <mergeCell ref="D51:D62"/>
    <mergeCell ref="D64:D87"/>
    <mergeCell ref="D90:D103"/>
    <mergeCell ref="D105:D113"/>
    <mergeCell ref="D115:D128"/>
    <mergeCell ref="D130:D135"/>
    <mergeCell ref="D137:D141"/>
    <mergeCell ref="D143:D149"/>
    <mergeCell ref="D152:D156"/>
    <mergeCell ref="D158:D161"/>
    <mergeCell ref="D163:D166"/>
    <mergeCell ref="D168:D170"/>
    <mergeCell ref="D172:D179"/>
    <mergeCell ref="F181:I181"/>
    <mergeCell ref="A2:A3"/>
    <mergeCell ref="B2:B3"/>
    <mergeCell ref="B90:B103"/>
    <mergeCell ref="B105:B113"/>
    <mergeCell ref="B115:B128"/>
    <mergeCell ref="B130:B135"/>
    <mergeCell ref="B137:B141"/>
    <mergeCell ref="B143:B149"/>
    <mergeCell ref="B152:B156"/>
    <mergeCell ref="B158:B161"/>
    <mergeCell ref="B163:B166"/>
    <mergeCell ref="B168:B170"/>
    <mergeCell ref="B172:B179"/>
    <mergeCell ref="C2:C3"/>
    <mergeCell ref="C4:C24"/>
    <mergeCell ref="C26:C49"/>
    <mergeCell ref="C51:C62"/>
    <mergeCell ref="C64:C87"/>
    <mergeCell ref="C90:C103"/>
    <mergeCell ref="C105:C113"/>
    <mergeCell ref="C115:C128"/>
    <mergeCell ref="C130:C135"/>
    <mergeCell ref="C137:C141"/>
    <mergeCell ref="K172:M172"/>
    <mergeCell ref="K173:M173"/>
    <mergeCell ref="K174:M174"/>
    <mergeCell ref="K175:M175"/>
    <mergeCell ref="K176:M176"/>
    <mergeCell ref="K177:M177"/>
    <mergeCell ref="K178:N178"/>
    <mergeCell ref="K179:N179"/>
    <mergeCell ref="B180:I180"/>
    <mergeCell ref="K180:M180"/>
    <mergeCell ref="K164:M164"/>
    <mergeCell ref="K165:M165"/>
    <mergeCell ref="K166:M166"/>
    <mergeCell ref="B167:I167"/>
    <mergeCell ref="K167:L167"/>
    <mergeCell ref="K168:M168"/>
    <mergeCell ref="K169:M169"/>
    <mergeCell ref="K170:M170"/>
    <mergeCell ref="B171:I171"/>
    <mergeCell ref="K171:M171"/>
    <mergeCell ref="B157:I157"/>
    <mergeCell ref="K157:N157"/>
    <mergeCell ref="K158:L158"/>
    <mergeCell ref="K159:L159"/>
    <mergeCell ref="K160:L160"/>
    <mergeCell ref="K161:L161"/>
    <mergeCell ref="B162:I162"/>
    <mergeCell ref="K162:L162"/>
    <mergeCell ref="K163:L163"/>
    <mergeCell ref="K145:M145"/>
    <mergeCell ref="K146:M146"/>
    <mergeCell ref="K147:M147"/>
    <mergeCell ref="K148:M148"/>
    <mergeCell ref="K149:M149"/>
    <mergeCell ref="B150:I150"/>
    <mergeCell ref="K150:N150"/>
    <mergeCell ref="F151:I151"/>
    <mergeCell ref="J151:N151"/>
    <mergeCell ref="C143:C149"/>
    <mergeCell ref="E143:E149"/>
    <mergeCell ref="K137:M137"/>
    <mergeCell ref="K138:M138"/>
    <mergeCell ref="K139:M139"/>
    <mergeCell ref="K140:M140"/>
    <mergeCell ref="K141:M141"/>
    <mergeCell ref="B142:I142"/>
    <mergeCell ref="K142:M142"/>
    <mergeCell ref="K143:N143"/>
    <mergeCell ref="K144:N144"/>
    <mergeCell ref="E137:E141"/>
    <mergeCell ref="B129:I129"/>
    <mergeCell ref="K129:M129"/>
    <mergeCell ref="K130:M130"/>
    <mergeCell ref="K131:M131"/>
    <mergeCell ref="K132:M132"/>
    <mergeCell ref="K133:M133"/>
    <mergeCell ref="K134:M134"/>
    <mergeCell ref="K135:M135"/>
    <mergeCell ref="B136:I136"/>
    <mergeCell ref="K136:M136"/>
    <mergeCell ref="E130:E135"/>
    <mergeCell ref="K120:M120"/>
    <mergeCell ref="K121:M121"/>
    <mergeCell ref="K122:M122"/>
    <mergeCell ref="K123:M123"/>
    <mergeCell ref="K124:M124"/>
    <mergeCell ref="K125:M125"/>
    <mergeCell ref="K126:M126"/>
    <mergeCell ref="K127:M127"/>
    <mergeCell ref="K128:M128"/>
    <mergeCell ref="K112:M112"/>
    <mergeCell ref="K113:M113"/>
    <mergeCell ref="B114:I114"/>
    <mergeCell ref="K114:M114"/>
    <mergeCell ref="K115:M115"/>
    <mergeCell ref="K116:M116"/>
    <mergeCell ref="K117:M117"/>
    <mergeCell ref="K118:M118"/>
    <mergeCell ref="K119:M119"/>
    <mergeCell ref="E105:E113"/>
    <mergeCell ref="E115:E128"/>
    <mergeCell ref="B104:I104"/>
    <mergeCell ref="K104:M104"/>
    <mergeCell ref="K105:M105"/>
    <mergeCell ref="K106:M106"/>
    <mergeCell ref="K107:M107"/>
    <mergeCell ref="K108:M108"/>
    <mergeCell ref="K109:M109"/>
    <mergeCell ref="K110:M110"/>
    <mergeCell ref="K111:M111"/>
    <mergeCell ref="K95:M95"/>
    <mergeCell ref="K96:M96"/>
    <mergeCell ref="K97:M97"/>
    <mergeCell ref="K98:M98"/>
    <mergeCell ref="K99:M99"/>
    <mergeCell ref="K100:M100"/>
    <mergeCell ref="K101:M101"/>
    <mergeCell ref="K102:M102"/>
    <mergeCell ref="K103:M103"/>
    <mergeCell ref="A88:I88"/>
    <mergeCell ref="K88:M88"/>
    <mergeCell ref="A89:B89"/>
    <mergeCell ref="K89:M89"/>
    <mergeCell ref="K90:M90"/>
    <mergeCell ref="K91:M91"/>
    <mergeCell ref="K92:M92"/>
    <mergeCell ref="K93:M93"/>
    <mergeCell ref="K94:M94"/>
    <mergeCell ref="E90:E103"/>
    <mergeCell ref="K79:M79"/>
    <mergeCell ref="K80:M80"/>
    <mergeCell ref="K81:M81"/>
    <mergeCell ref="K82:M82"/>
    <mergeCell ref="K83:M83"/>
    <mergeCell ref="K84:M84"/>
    <mergeCell ref="K85:M85"/>
    <mergeCell ref="K86:M86"/>
    <mergeCell ref="K87:M87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62:M62"/>
    <mergeCell ref="A63:I63"/>
    <mergeCell ref="K63:M63"/>
    <mergeCell ref="K64:M64"/>
    <mergeCell ref="K65:M65"/>
    <mergeCell ref="K66:M66"/>
    <mergeCell ref="K67:M67"/>
    <mergeCell ref="K68:M68"/>
    <mergeCell ref="K69:M69"/>
    <mergeCell ref="E51:E62"/>
    <mergeCell ref="E64:E87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45:M45"/>
    <mergeCell ref="K46:M46"/>
    <mergeCell ref="K47:M47"/>
    <mergeCell ref="K48:M48"/>
    <mergeCell ref="K49:M49"/>
    <mergeCell ref="A50:I50"/>
    <mergeCell ref="K50:M50"/>
    <mergeCell ref="K51:M51"/>
    <mergeCell ref="K52:M52"/>
    <mergeCell ref="E26:E49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19:M19"/>
    <mergeCell ref="K20:M20"/>
    <mergeCell ref="K21:M21"/>
    <mergeCell ref="K22:M22"/>
    <mergeCell ref="K23:M23"/>
    <mergeCell ref="K24:M24"/>
    <mergeCell ref="A25:I25"/>
    <mergeCell ref="K25:M25"/>
    <mergeCell ref="K26:M26"/>
    <mergeCell ref="E4:E24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A1:P1"/>
    <mergeCell ref="D2:E2"/>
    <mergeCell ref="K2:N2"/>
    <mergeCell ref="K4:M4"/>
    <mergeCell ref="K5:M5"/>
    <mergeCell ref="K6:M6"/>
    <mergeCell ref="K7:M7"/>
    <mergeCell ref="K8:M8"/>
    <mergeCell ref="K9:M9"/>
    <mergeCell ref="I2:I3"/>
    <mergeCell ref="J2:J3"/>
  </mergeCells>
  <phoneticPr fontId="26" type="noConversion"/>
  <conditionalFormatting sqref="G4:G8">
    <cfRule type="duplicateValues" dxfId="3" priority="1" stopIfTrue="1"/>
  </conditionalFormatting>
  <conditionalFormatting sqref="G9:G24">
    <cfRule type="duplicateValues" dxfId="2" priority="2" stopIfTrue="1"/>
  </conditionalFormatting>
  <printOptions horizontalCentered="1"/>
  <pageMargins left="0.196850393700787" right="0.196850393700787" top="0.39370078740157499" bottom="0.39370078740157499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0"/>
  <sheetViews>
    <sheetView view="pageBreakPreview" topLeftCell="B1" zoomScale="90" zoomScaleNormal="100" workbookViewId="0">
      <pane ySplit="3" topLeftCell="A178" activePane="bottomLeft" state="frozen"/>
      <selection pane="bottomLeft" activeCell="B157" sqref="B157:J157"/>
    </sheetView>
  </sheetViews>
  <sheetFormatPr defaultColWidth="9" defaultRowHeight="15.6" x14ac:dyDescent="0.25"/>
  <cols>
    <col min="1" max="1" width="5.19921875" style="6" hidden="1" customWidth="1"/>
    <col min="2" max="2" width="5.69921875" style="25" customWidth="1"/>
    <col min="3" max="3" width="6.09765625" style="25" customWidth="1"/>
    <col min="4" max="4" width="6.19921875" style="25" customWidth="1"/>
    <col min="5" max="5" width="6" style="25" customWidth="1"/>
    <col min="6" max="6" width="10.19921875" style="25" customWidth="1"/>
    <col min="7" max="7" width="13" style="25" hidden="1" customWidth="1"/>
    <col min="8" max="8" width="47.19921875" style="26" customWidth="1"/>
    <col min="9" max="9" width="5.5" style="27" customWidth="1"/>
    <col min="10" max="10" width="4.69921875" style="28" customWidth="1"/>
    <col min="11" max="14" width="5.3984375" style="25" customWidth="1"/>
    <col min="15" max="15" width="12.09765625" style="25" customWidth="1"/>
    <col min="16" max="16" width="11.3984375" style="3" hidden="1" customWidth="1"/>
    <col min="17" max="16384" width="9" style="6"/>
  </cols>
  <sheetData>
    <row r="1" spans="1:16" ht="36.6" customHeight="1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6" ht="21" customHeight="1" x14ac:dyDescent="0.25">
      <c r="A2" s="222" t="s">
        <v>1</v>
      </c>
      <c r="B2" s="163" t="s">
        <v>2</v>
      </c>
      <c r="C2" s="163" t="s">
        <v>3</v>
      </c>
      <c r="D2" s="163" t="s">
        <v>4</v>
      </c>
      <c r="E2" s="163"/>
      <c r="F2" s="163" t="s">
        <v>5</v>
      </c>
      <c r="G2" s="163" t="s">
        <v>6</v>
      </c>
      <c r="H2" s="291" t="s">
        <v>7</v>
      </c>
      <c r="I2" s="291" t="s">
        <v>8</v>
      </c>
      <c r="J2" s="163" t="s">
        <v>9</v>
      </c>
      <c r="K2" s="163" t="s">
        <v>10</v>
      </c>
      <c r="L2" s="163"/>
      <c r="M2" s="163"/>
      <c r="N2" s="163"/>
      <c r="O2" s="163" t="s">
        <v>11</v>
      </c>
      <c r="P2" s="222" t="s">
        <v>12</v>
      </c>
    </row>
    <row r="3" spans="1:16" ht="39.75" customHeight="1" x14ac:dyDescent="0.25">
      <c r="A3" s="222"/>
      <c r="B3" s="163"/>
      <c r="C3" s="163"/>
      <c r="D3" s="29" t="s">
        <v>13</v>
      </c>
      <c r="E3" s="29" t="s">
        <v>14</v>
      </c>
      <c r="F3" s="163"/>
      <c r="G3" s="163"/>
      <c r="H3" s="291"/>
      <c r="I3" s="291"/>
      <c r="J3" s="163"/>
      <c r="K3" s="29" t="s">
        <v>15</v>
      </c>
      <c r="L3" s="29" t="s">
        <v>16</v>
      </c>
      <c r="M3" s="29" t="s">
        <v>17</v>
      </c>
      <c r="N3" s="29" t="s">
        <v>18</v>
      </c>
      <c r="O3" s="163"/>
      <c r="P3" s="222"/>
    </row>
    <row r="4" spans="1:16" s="24" customFormat="1" ht="57.75" customHeight="1" x14ac:dyDescent="0.25">
      <c r="A4" s="30">
        <v>1</v>
      </c>
      <c r="B4" s="193" t="s">
        <v>19</v>
      </c>
      <c r="C4" s="193">
        <v>3783</v>
      </c>
      <c r="D4" s="193">
        <v>105</v>
      </c>
      <c r="E4" s="223">
        <v>4</v>
      </c>
      <c r="F4" s="30" t="s">
        <v>20</v>
      </c>
      <c r="G4" s="30" t="s">
        <v>21</v>
      </c>
      <c r="H4" s="32" t="s">
        <v>22</v>
      </c>
      <c r="I4" s="33" t="s">
        <v>242</v>
      </c>
      <c r="J4" s="29">
        <v>14</v>
      </c>
      <c r="K4" s="163">
        <f>J4</f>
        <v>14</v>
      </c>
      <c r="L4" s="163"/>
      <c r="M4" s="163"/>
      <c r="N4" s="30">
        <v>0</v>
      </c>
      <c r="O4" s="30"/>
      <c r="P4" s="30"/>
    </row>
    <row r="5" spans="1:16" s="1" customFormat="1" ht="59.25" customHeight="1" x14ac:dyDescent="0.25">
      <c r="A5" s="30">
        <v>2</v>
      </c>
      <c r="B5" s="193"/>
      <c r="C5" s="193"/>
      <c r="D5" s="193"/>
      <c r="E5" s="224"/>
      <c r="F5" s="30" t="s">
        <v>20</v>
      </c>
      <c r="G5" s="30" t="s">
        <v>24</v>
      </c>
      <c r="H5" s="32" t="s">
        <v>25</v>
      </c>
      <c r="I5" s="33" t="s">
        <v>242</v>
      </c>
      <c r="J5" s="29">
        <v>8</v>
      </c>
      <c r="K5" s="163">
        <f t="shared" ref="K5:K24" si="0">J5</f>
        <v>8</v>
      </c>
      <c r="L5" s="163"/>
      <c r="M5" s="163"/>
      <c r="N5" s="30">
        <v>0</v>
      </c>
      <c r="O5" s="34" t="s">
        <v>26</v>
      </c>
      <c r="P5" s="35"/>
    </row>
    <row r="6" spans="1:16" s="1" customFormat="1" ht="49.5" customHeight="1" x14ac:dyDescent="0.25">
      <c r="A6" s="30">
        <v>3</v>
      </c>
      <c r="B6" s="193"/>
      <c r="C6" s="193"/>
      <c r="D6" s="193"/>
      <c r="E6" s="224"/>
      <c r="F6" s="30" t="s">
        <v>20</v>
      </c>
      <c r="G6" s="30" t="s">
        <v>27</v>
      </c>
      <c r="H6" s="32" t="s">
        <v>28</v>
      </c>
      <c r="I6" s="33" t="s">
        <v>242</v>
      </c>
      <c r="J6" s="29">
        <v>8</v>
      </c>
      <c r="K6" s="163">
        <f t="shared" si="0"/>
        <v>8</v>
      </c>
      <c r="L6" s="163"/>
      <c r="M6" s="163"/>
      <c r="N6" s="30">
        <v>0</v>
      </c>
      <c r="O6" s="34" t="s">
        <v>26</v>
      </c>
      <c r="P6" s="35"/>
    </row>
    <row r="7" spans="1:16" s="1" customFormat="1" ht="92.25" customHeight="1" x14ac:dyDescent="0.25">
      <c r="A7" s="30">
        <v>4</v>
      </c>
      <c r="B7" s="193"/>
      <c r="C7" s="193"/>
      <c r="D7" s="193"/>
      <c r="E7" s="224"/>
      <c r="F7" s="30" t="s">
        <v>20</v>
      </c>
      <c r="G7" s="30" t="s">
        <v>29</v>
      </c>
      <c r="H7" s="32" t="s">
        <v>30</v>
      </c>
      <c r="I7" s="33" t="s">
        <v>242</v>
      </c>
      <c r="J7" s="29">
        <v>5</v>
      </c>
      <c r="K7" s="163">
        <f t="shared" si="0"/>
        <v>5</v>
      </c>
      <c r="L7" s="163"/>
      <c r="M7" s="163"/>
      <c r="N7" s="30">
        <v>0</v>
      </c>
      <c r="O7" s="30" t="s">
        <v>26</v>
      </c>
      <c r="P7" s="30"/>
    </row>
    <row r="8" spans="1:16" s="1" customFormat="1" ht="72.75" customHeight="1" x14ac:dyDescent="0.25">
      <c r="A8" s="30">
        <v>5</v>
      </c>
      <c r="B8" s="193"/>
      <c r="C8" s="193"/>
      <c r="D8" s="193"/>
      <c r="E8" s="224"/>
      <c r="F8" s="30" t="s">
        <v>31</v>
      </c>
      <c r="G8" s="30" t="s">
        <v>32</v>
      </c>
      <c r="H8" s="32" t="s">
        <v>33</v>
      </c>
      <c r="I8" s="33" t="s">
        <v>242</v>
      </c>
      <c r="J8" s="29">
        <v>5</v>
      </c>
      <c r="K8" s="163">
        <f t="shared" si="0"/>
        <v>5</v>
      </c>
      <c r="L8" s="163"/>
      <c r="M8" s="163"/>
      <c r="N8" s="30">
        <v>0</v>
      </c>
      <c r="O8" s="30"/>
      <c r="P8" s="30"/>
    </row>
    <row r="9" spans="1:16" s="1" customFormat="1" ht="46.5" customHeight="1" x14ac:dyDescent="0.25">
      <c r="A9" s="30">
        <v>6</v>
      </c>
      <c r="B9" s="193"/>
      <c r="C9" s="193"/>
      <c r="D9" s="193"/>
      <c r="E9" s="224"/>
      <c r="F9" s="34" t="s">
        <v>31</v>
      </c>
      <c r="G9" s="34" t="s">
        <v>34</v>
      </c>
      <c r="H9" s="36" t="s">
        <v>35</v>
      </c>
      <c r="I9" s="33" t="s">
        <v>242</v>
      </c>
      <c r="J9" s="37">
        <v>2</v>
      </c>
      <c r="K9" s="163">
        <f t="shared" si="0"/>
        <v>2</v>
      </c>
      <c r="L9" s="163"/>
      <c r="M9" s="163"/>
      <c r="N9" s="38">
        <v>0</v>
      </c>
      <c r="O9" s="34"/>
      <c r="P9" s="34"/>
    </row>
    <row r="10" spans="1:16" s="1" customFormat="1" ht="26.25" customHeight="1" x14ac:dyDescent="0.25">
      <c r="A10" s="30">
        <v>7</v>
      </c>
      <c r="B10" s="193"/>
      <c r="C10" s="193"/>
      <c r="D10" s="193"/>
      <c r="E10" s="224"/>
      <c r="F10" s="34" t="s">
        <v>31</v>
      </c>
      <c r="G10" s="34" t="s">
        <v>36</v>
      </c>
      <c r="H10" s="36" t="s">
        <v>37</v>
      </c>
      <c r="I10" s="33" t="s">
        <v>242</v>
      </c>
      <c r="J10" s="37">
        <v>2</v>
      </c>
      <c r="K10" s="163">
        <f t="shared" si="0"/>
        <v>2</v>
      </c>
      <c r="L10" s="163"/>
      <c r="M10" s="163"/>
      <c r="N10" s="38">
        <v>0</v>
      </c>
      <c r="O10" s="34"/>
      <c r="P10" s="34"/>
    </row>
    <row r="11" spans="1:16" s="1" customFormat="1" ht="41.25" customHeight="1" x14ac:dyDescent="0.25">
      <c r="A11" s="30">
        <v>8</v>
      </c>
      <c r="B11" s="193"/>
      <c r="C11" s="193"/>
      <c r="D11" s="193"/>
      <c r="E11" s="224"/>
      <c r="F11" s="34" t="s">
        <v>31</v>
      </c>
      <c r="G11" s="34" t="s">
        <v>38</v>
      </c>
      <c r="H11" s="36" t="s">
        <v>39</v>
      </c>
      <c r="I11" s="33" t="s">
        <v>242</v>
      </c>
      <c r="J11" s="37">
        <v>1</v>
      </c>
      <c r="K11" s="163">
        <f t="shared" si="0"/>
        <v>1</v>
      </c>
      <c r="L11" s="163"/>
      <c r="M11" s="163"/>
      <c r="N11" s="38">
        <v>0</v>
      </c>
      <c r="O11" s="34"/>
      <c r="P11" s="34"/>
    </row>
    <row r="12" spans="1:16" s="1" customFormat="1" ht="69.75" customHeight="1" x14ac:dyDescent="0.25">
      <c r="A12" s="30">
        <v>9</v>
      </c>
      <c r="B12" s="193"/>
      <c r="C12" s="193"/>
      <c r="D12" s="193"/>
      <c r="E12" s="224"/>
      <c r="F12" s="34" t="s">
        <v>31</v>
      </c>
      <c r="G12" s="34" t="s">
        <v>40</v>
      </c>
      <c r="H12" s="36" t="s">
        <v>41</v>
      </c>
      <c r="I12" s="33" t="s">
        <v>242</v>
      </c>
      <c r="J12" s="37">
        <v>2</v>
      </c>
      <c r="K12" s="163">
        <f t="shared" si="0"/>
        <v>2</v>
      </c>
      <c r="L12" s="163"/>
      <c r="M12" s="163"/>
      <c r="N12" s="38">
        <v>0</v>
      </c>
      <c r="O12" s="34"/>
      <c r="P12" s="34"/>
    </row>
    <row r="13" spans="1:16" s="1" customFormat="1" ht="41.25" customHeight="1" x14ac:dyDescent="0.25">
      <c r="A13" s="30">
        <v>10</v>
      </c>
      <c r="B13" s="193"/>
      <c r="C13" s="193"/>
      <c r="D13" s="193"/>
      <c r="E13" s="224"/>
      <c r="F13" s="34" t="s">
        <v>31</v>
      </c>
      <c r="G13" s="34" t="s">
        <v>42</v>
      </c>
      <c r="H13" s="36" t="s">
        <v>43</v>
      </c>
      <c r="I13" s="33" t="s">
        <v>242</v>
      </c>
      <c r="J13" s="39">
        <v>2</v>
      </c>
      <c r="K13" s="163">
        <f t="shared" si="0"/>
        <v>2</v>
      </c>
      <c r="L13" s="163"/>
      <c r="M13" s="163"/>
      <c r="N13" s="38">
        <v>0</v>
      </c>
      <c r="O13" s="34"/>
      <c r="P13" s="34"/>
    </row>
    <row r="14" spans="1:16" s="1" customFormat="1" ht="30" customHeight="1" x14ac:dyDescent="0.25">
      <c r="A14" s="30">
        <v>11</v>
      </c>
      <c r="B14" s="193"/>
      <c r="C14" s="193"/>
      <c r="D14" s="193"/>
      <c r="E14" s="224"/>
      <c r="F14" s="34" t="s">
        <v>44</v>
      </c>
      <c r="G14" s="34" t="s">
        <v>45</v>
      </c>
      <c r="H14" s="36" t="s">
        <v>46</v>
      </c>
      <c r="I14" s="33" t="s">
        <v>242</v>
      </c>
      <c r="J14" s="37">
        <v>2</v>
      </c>
      <c r="K14" s="163">
        <f t="shared" si="0"/>
        <v>2</v>
      </c>
      <c r="L14" s="163"/>
      <c r="M14" s="163"/>
      <c r="N14" s="38">
        <v>0</v>
      </c>
      <c r="O14" s="34"/>
      <c r="P14" s="35"/>
    </row>
    <row r="15" spans="1:16" s="1" customFormat="1" ht="30" customHeight="1" x14ac:dyDescent="0.25">
      <c r="A15" s="30">
        <v>12</v>
      </c>
      <c r="B15" s="193"/>
      <c r="C15" s="193"/>
      <c r="D15" s="193"/>
      <c r="E15" s="224"/>
      <c r="F15" s="34" t="s">
        <v>31</v>
      </c>
      <c r="G15" s="34" t="s">
        <v>47</v>
      </c>
      <c r="H15" s="36" t="s">
        <v>48</v>
      </c>
      <c r="I15" s="33" t="s">
        <v>242</v>
      </c>
      <c r="J15" s="37">
        <v>1</v>
      </c>
      <c r="K15" s="163">
        <f t="shared" si="0"/>
        <v>1</v>
      </c>
      <c r="L15" s="163"/>
      <c r="M15" s="163"/>
      <c r="N15" s="38">
        <v>0</v>
      </c>
      <c r="O15" s="34"/>
      <c r="P15" s="34"/>
    </row>
    <row r="16" spans="1:16" s="1" customFormat="1" ht="65.25" customHeight="1" x14ac:dyDescent="0.25">
      <c r="A16" s="30">
        <v>13</v>
      </c>
      <c r="B16" s="193"/>
      <c r="C16" s="193"/>
      <c r="D16" s="193"/>
      <c r="E16" s="224"/>
      <c r="F16" s="34" t="s">
        <v>20</v>
      </c>
      <c r="G16" s="34" t="s">
        <v>49</v>
      </c>
      <c r="H16" s="36" t="s">
        <v>50</v>
      </c>
      <c r="I16" s="33" t="s">
        <v>242</v>
      </c>
      <c r="J16" s="37">
        <v>5</v>
      </c>
      <c r="K16" s="163">
        <f t="shared" si="0"/>
        <v>5</v>
      </c>
      <c r="L16" s="163"/>
      <c r="M16" s="163"/>
      <c r="N16" s="38">
        <v>0</v>
      </c>
      <c r="O16" s="34" t="s">
        <v>26</v>
      </c>
      <c r="P16" s="34"/>
    </row>
    <row r="17" spans="1:16" s="1" customFormat="1" ht="43.5" customHeight="1" x14ac:dyDescent="0.25">
      <c r="A17" s="30">
        <v>14</v>
      </c>
      <c r="B17" s="193"/>
      <c r="C17" s="193"/>
      <c r="D17" s="193"/>
      <c r="E17" s="224"/>
      <c r="F17" s="30" t="s">
        <v>31</v>
      </c>
      <c r="G17" s="30" t="s">
        <v>51</v>
      </c>
      <c r="H17" s="32" t="s">
        <v>52</v>
      </c>
      <c r="I17" s="33" t="s">
        <v>242</v>
      </c>
      <c r="J17" s="29">
        <v>2</v>
      </c>
      <c r="K17" s="163">
        <f t="shared" si="0"/>
        <v>2</v>
      </c>
      <c r="L17" s="163"/>
      <c r="M17" s="163"/>
      <c r="N17" s="30">
        <v>0</v>
      </c>
      <c r="O17" s="30"/>
      <c r="P17" s="30"/>
    </row>
    <row r="18" spans="1:16" s="1" customFormat="1" ht="44.25" customHeight="1" x14ac:dyDescent="0.25">
      <c r="A18" s="30">
        <v>15</v>
      </c>
      <c r="B18" s="193"/>
      <c r="C18" s="193"/>
      <c r="D18" s="193"/>
      <c r="E18" s="224"/>
      <c r="F18" s="30" t="s">
        <v>31</v>
      </c>
      <c r="G18" s="30" t="s">
        <v>53</v>
      </c>
      <c r="H18" s="32" t="s">
        <v>54</v>
      </c>
      <c r="I18" s="33" t="s">
        <v>242</v>
      </c>
      <c r="J18" s="29">
        <v>2</v>
      </c>
      <c r="K18" s="163">
        <f t="shared" si="0"/>
        <v>2</v>
      </c>
      <c r="L18" s="163"/>
      <c r="M18" s="163"/>
      <c r="N18" s="30">
        <v>0</v>
      </c>
      <c r="O18" s="30"/>
      <c r="P18" s="30"/>
    </row>
    <row r="19" spans="1:16" s="1" customFormat="1" ht="45" customHeight="1" x14ac:dyDescent="0.25">
      <c r="A19" s="30">
        <v>16</v>
      </c>
      <c r="B19" s="193"/>
      <c r="C19" s="193"/>
      <c r="D19" s="193"/>
      <c r="E19" s="224"/>
      <c r="F19" s="30" t="s">
        <v>31</v>
      </c>
      <c r="G19" s="30" t="s">
        <v>55</v>
      </c>
      <c r="H19" s="32" t="s">
        <v>56</v>
      </c>
      <c r="I19" s="33" t="s">
        <v>242</v>
      </c>
      <c r="J19" s="29">
        <v>2</v>
      </c>
      <c r="K19" s="163">
        <f t="shared" si="0"/>
        <v>2</v>
      </c>
      <c r="L19" s="163"/>
      <c r="M19" s="163"/>
      <c r="N19" s="30">
        <v>0</v>
      </c>
      <c r="O19" s="30"/>
      <c r="P19" s="30"/>
    </row>
    <row r="20" spans="1:16" s="1" customFormat="1" ht="39" customHeight="1" x14ac:dyDescent="0.25">
      <c r="A20" s="30">
        <v>17</v>
      </c>
      <c r="B20" s="193"/>
      <c r="C20" s="193"/>
      <c r="D20" s="193"/>
      <c r="E20" s="224"/>
      <c r="F20" s="30" t="s">
        <v>20</v>
      </c>
      <c r="G20" s="30" t="s">
        <v>57</v>
      </c>
      <c r="H20" s="32" t="s">
        <v>58</v>
      </c>
      <c r="I20" s="33" t="s">
        <v>242</v>
      </c>
      <c r="J20" s="29">
        <v>2</v>
      </c>
      <c r="K20" s="163">
        <f t="shared" si="0"/>
        <v>2</v>
      </c>
      <c r="L20" s="163"/>
      <c r="M20" s="163"/>
      <c r="N20" s="30">
        <v>0</v>
      </c>
      <c r="O20" s="30" t="s">
        <v>26</v>
      </c>
      <c r="P20" s="30"/>
    </row>
    <row r="21" spans="1:16" s="1" customFormat="1" ht="33" customHeight="1" x14ac:dyDescent="0.25">
      <c r="A21" s="30">
        <v>18</v>
      </c>
      <c r="B21" s="193"/>
      <c r="C21" s="193"/>
      <c r="D21" s="193"/>
      <c r="E21" s="224"/>
      <c r="F21" s="30" t="s">
        <v>31</v>
      </c>
      <c r="G21" s="30" t="s">
        <v>59</v>
      </c>
      <c r="H21" s="32" t="s">
        <v>60</v>
      </c>
      <c r="I21" s="33" t="s">
        <v>242</v>
      </c>
      <c r="J21" s="29">
        <v>1</v>
      </c>
      <c r="K21" s="163">
        <f t="shared" si="0"/>
        <v>1</v>
      </c>
      <c r="L21" s="163"/>
      <c r="M21" s="163"/>
      <c r="N21" s="30">
        <v>0</v>
      </c>
      <c r="O21" s="30"/>
      <c r="P21" s="30"/>
    </row>
    <row r="22" spans="1:16" s="1" customFormat="1" ht="37.5" customHeight="1" x14ac:dyDescent="0.25">
      <c r="A22" s="30">
        <v>19</v>
      </c>
      <c r="B22" s="193"/>
      <c r="C22" s="193"/>
      <c r="D22" s="193"/>
      <c r="E22" s="224"/>
      <c r="F22" s="30" t="s">
        <v>31</v>
      </c>
      <c r="G22" s="30" t="s">
        <v>61</v>
      </c>
      <c r="H22" s="32" t="s">
        <v>62</v>
      </c>
      <c r="I22" s="33" t="s">
        <v>242</v>
      </c>
      <c r="J22" s="29">
        <v>1</v>
      </c>
      <c r="K22" s="163">
        <f t="shared" si="0"/>
        <v>1</v>
      </c>
      <c r="L22" s="163"/>
      <c r="M22" s="163"/>
      <c r="N22" s="30">
        <v>0</v>
      </c>
      <c r="O22" s="30"/>
      <c r="P22" s="30"/>
    </row>
    <row r="23" spans="1:16" s="1" customFormat="1" ht="47.25" customHeight="1" x14ac:dyDescent="0.25">
      <c r="A23" s="30">
        <v>20</v>
      </c>
      <c r="B23" s="193"/>
      <c r="C23" s="193"/>
      <c r="D23" s="193"/>
      <c r="E23" s="232"/>
      <c r="F23" s="30" t="s">
        <v>31</v>
      </c>
      <c r="G23" s="30" t="s">
        <v>63</v>
      </c>
      <c r="H23" s="32" t="s">
        <v>64</v>
      </c>
      <c r="I23" s="33" t="s">
        <v>242</v>
      </c>
      <c r="J23" s="29">
        <v>1</v>
      </c>
      <c r="K23" s="163">
        <f t="shared" si="0"/>
        <v>1</v>
      </c>
      <c r="L23" s="163"/>
      <c r="M23" s="163"/>
      <c r="N23" s="30">
        <v>0</v>
      </c>
      <c r="O23" s="30" t="s">
        <v>26</v>
      </c>
      <c r="P23" s="40"/>
    </row>
    <row r="24" spans="1:16" s="1" customFormat="1" ht="46.5" customHeight="1" x14ac:dyDescent="0.25">
      <c r="A24" s="30">
        <v>21</v>
      </c>
      <c r="B24" s="30" t="s">
        <v>19</v>
      </c>
      <c r="C24" s="30">
        <v>3783</v>
      </c>
      <c r="D24" s="30">
        <v>105</v>
      </c>
      <c r="E24" s="30">
        <v>4</v>
      </c>
      <c r="F24" s="30" t="s">
        <v>31</v>
      </c>
      <c r="G24" s="30" t="s">
        <v>65</v>
      </c>
      <c r="H24" s="32" t="s">
        <v>66</v>
      </c>
      <c r="I24" s="33" t="s">
        <v>242</v>
      </c>
      <c r="J24" s="29">
        <v>1</v>
      </c>
      <c r="K24" s="163">
        <f t="shared" si="0"/>
        <v>1</v>
      </c>
      <c r="L24" s="163"/>
      <c r="M24" s="163"/>
      <c r="N24" s="30">
        <v>0</v>
      </c>
      <c r="O24" s="30" t="s">
        <v>26</v>
      </c>
      <c r="P24" s="30"/>
    </row>
    <row r="25" spans="1:16" s="2" customFormat="1" ht="19.5" customHeight="1" x14ac:dyDescent="0.25">
      <c r="A25" s="274" t="s">
        <v>67</v>
      </c>
      <c r="B25" s="274"/>
      <c r="C25" s="274"/>
      <c r="D25" s="274"/>
      <c r="E25" s="274"/>
      <c r="F25" s="274"/>
      <c r="G25" s="274"/>
      <c r="H25" s="274"/>
      <c r="I25" s="274"/>
      <c r="J25" s="41">
        <f>SUM(J4:J24)</f>
        <v>69</v>
      </c>
      <c r="K25" s="167">
        <f>SUM(K4:M24)</f>
        <v>69</v>
      </c>
      <c r="L25" s="168">
        <f>SUM(L17:L24)</f>
        <v>0</v>
      </c>
      <c r="M25" s="168">
        <f>SUM(M17:M24)</f>
        <v>0</v>
      </c>
      <c r="N25" s="41">
        <f>SUM(N17:N24)</f>
        <v>0</v>
      </c>
      <c r="O25" s="42" t="s">
        <v>68</v>
      </c>
      <c r="P25" s="42"/>
    </row>
    <row r="26" spans="1:16" s="1" customFormat="1" ht="54" customHeight="1" x14ac:dyDescent="0.25">
      <c r="A26" s="40">
        <v>1</v>
      </c>
      <c r="B26" s="286" t="s">
        <v>69</v>
      </c>
      <c r="C26" s="289">
        <v>1598</v>
      </c>
      <c r="D26" s="289">
        <v>69</v>
      </c>
      <c r="E26" s="289">
        <v>29</v>
      </c>
      <c r="F26" s="30" t="s">
        <v>20</v>
      </c>
      <c r="G26" s="30" t="s">
        <v>21</v>
      </c>
      <c r="H26" s="43" t="s">
        <v>22</v>
      </c>
      <c r="I26" s="33" t="s">
        <v>242</v>
      </c>
      <c r="J26" s="44">
        <v>5</v>
      </c>
      <c r="K26" s="275">
        <f>J26</f>
        <v>5</v>
      </c>
      <c r="L26" s="275"/>
      <c r="M26" s="275"/>
      <c r="N26" s="30">
        <v>0</v>
      </c>
      <c r="O26" s="30"/>
      <c r="P26" s="40"/>
    </row>
    <row r="27" spans="1:16" s="1" customFormat="1" ht="54" customHeight="1" x14ac:dyDescent="0.25">
      <c r="A27" s="40">
        <v>2</v>
      </c>
      <c r="B27" s="286"/>
      <c r="C27" s="289"/>
      <c r="D27" s="289"/>
      <c r="E27" s="289"/>
      <c r="F27" s="30" t="s">
        <v>20</v>
      </c>
      <c r="G27" s="30" t="s">
        <v>24</v>
      </c>
      <c r="H27" s="43" t="s">
        <v>25</v>
      </c>
      <c r="I27" s="33" t="s">
        <v>242</v>
      </c>
      <c r="J27" s="44">
        <v>4</v>
      </c>
      <c r="K27" s="275">
        <f t="shared" ref="K27:K49" si="1">J27</f>
        <v>4</v>
      </c>
      <c r="L27" s="275"/>
      <c r="M27" s="275"/>
      <c r="N27" s="30">
        <v>0</v>
      </c>
      <c r="O27" s="34" t="s">
        <v>26</v>
      </c>
      <c r="P27" s="35"/>
    </row>
    <row r="28" spans="1:16" s="1" customFormat="1" ht="39.75" customHeight="1" x14ac:dyDescent="0.25">
      <c r="A28" s="40">
        <v>3</v>
      </c>
      <c r="B28" s="286"/>
      <c r="C28" s="289"/>
      <c r="D28" s="289"/>
      <c r="E28" s="289"/>
      <c r="F28" s="30" t="s">
        <v>20</v>
      </c>
      <c r="G28" s="30" t="s">
        <v>27</v>
      </c>
      <c r="H28" s="32" t="s">
        <v>28</v>
      </c>
      <c r="I28" s="33" t="s">
        <v>242</v>
      </c>
      <c r="J28" s="44">
        <v>4</v>
      </c>
      <c r="K28" s="275">
        <f t="shared" si="1"/>
        <v>4</v>
      </c>
      <c r="L28" s="275"/>
      <c r="M28" s="275"/>
      <c r="N28" s="30">
        <v>0</v>
      </c>
      <c r="O28" s="34" t="s">
        <v>26</v>
      </c>
      <c r="P28" s="35"/>
    </row>
    <row r="29" spans="1:16" s="1" customFormat="1" ht="39.75" customHeight="1" x14ac:dyDescent="0.25">
      <c r="A29" s="40">
        <v>4</v>
      </c>
      <c r="B29" s="286"/>
      <c r="C29" s="289"/>
      <c r="D29" s="289"/>
      <c r="E29" s="289"/>
      <c r="F29" s="30" t="s">
        <v>20</v>
      </c>
      <c r="G29" s="30" t="s">
        <v>70</v>
      </c>
      <c r="H29" s="43" t="s">
        <v>71</v>
      </c>
      <c r="I29" s="33" t="s">
        <v>242</v>
      </c>
      <c r="J29" s="44">
        <v>2</v>
      </c>
      <c r="K29" s="275">
        <f t="shared" si="1"/>
        <v>2</v>
      </c>
      <c r="L29" s="275"/>
      <c r="M29" s="275"/>
      <c r="N29" s="30">
        <v>0</v>
      </c>
      <c r="O29" s="30"/>
      <c r="P29" s="40"/>
    </row>
    <row r="30" spans="1:16" s="1" customFormat="1" ht="30.75" customHeight="1" x14ac:dyDescent="0.25">
      <c r="A30" s="40">
        <v>5</v>
      </c>
      <c r="B30" s="286"/>
      <c r="C30" s="289"/>
      <c r="D30" s="289"/>
      <c r="E30" s="289"/>
      <c r="F30" s="30" t="s">
        <v>31</v>
      </c>
      <c r="G30" s="30" t="s">
        <v>61</v>
      </c>
      <c r="H30" s="32" t="s">
        <v>62</v>
      </c>
      <c r="I30" s="33" t="s">
        <v>242</v>
      </c>
      <c r="J30" s="44">
        <v>1</v>
      </c>
      <c r="K30" s="275">
        <f t="shared" si="1"/>
        <v>1</v>
      </c>
      <c r="L30" s="275"/>
      <c r="M30" s="275"/>
      <c r="N30" s="30">
        <v>0</v>
      </c>
      <c r="O30" s="30"/>
      <c r="P30" s="40"/>
    </row>
    <row r="31" spans="1:16" s="1" customFormat="1" ht="37.5" customHeight="1" x14ac:dyDescent="0.25">
      <c r="A31" s="40">
        <v>6</v>
      </c>
      <c r="B31" s="286"/>
      <c r="C31" s="289"/>
      <c r="D31" s="289"/>
      <c r="E31" s="289"/>
      <c r="F31" s="30" t="s">
        <v>20</v>
      </c>
      <c r="G31" s="30" t="s">
        <v>72</v>
      </c>
      <c r="H31" s="43" t="s">
        <v>73</v>
      </c>
      <c r="I31" s="33" t="s">
        <v>242</v>
      </c>
      <c r="J31" s="44">
        <v>1</v>
      </c>
      <c r="K31" s="275">
        <f t="shared" si="1"/>
        <v>1</v>
      </c>
      <c r="L31" s="275"/>
      <c r="M31" s="275"/>
      <c r="N31" s="30">
        <v>0</v>
      </c>
      <c r="O31" s="30" t="s">
        <v>26</v>
      </c>
      <c r="P31" s="40"/>
    </row>
    <row r="32" spans="1:16" s="1" customFormat="1" ht="92.25" customHeight="1" x14ac:dyDescent="0.25">
      <c r="A32" s="40">
        <v>7</v>
      </c>
      <c r="B32" s="286"/>
      <c r="C32" s="289"/>
      <c r="D32" s="289"/>
      <c r="E32" s="289"/>
      <c r="F32" s="30" t="s">
        <v>20</v>
      </c>
      <c r="G32" s="30" t="s">
        <v>29</v>
      </c>
      <c r="H32" s="43" t="s">
        <v>30</v>
      </c>
      <c r="I32" s="33" t="s">
        <v>242</v>
      </c>
      <c r="J32" s="44">
        <v>3</v>
      </c>
      <c r="K32" s="275">
        <f t="shared" si="1"/>
        <v>3</v>
      </c>
      <c r="L32" s="275"/>
      <c r="M32" s="275"/>
      <c r="N32" s="30">
        <v>0</v>
      </c>
      <c r="O32" s="30" t="s">
        <v>26</v>
      </c>
      <c r="P32" s="30"/>
    </row>
    <row r="33" spans="1:16" s="1" customFormat="1" ht="39" customHeight="1" x14ac:dyDescent="0.25">
      <c r="A33" s="40">
        <v>8</v>
      </c>
      <c r="B33" s="286"/>
      <c r="C33" s="289"/>
      <c r="D33" s="289"/>
      <c r="E33" s="289"/>
      <c r="F33" s="30" t="s">
        <v>31</v>
      </c>
      <c r="G33" s="30" t="s">
        <v>55</v>
      </c>
      <c r="H33" s="43" t="s">
        <v>56</v>
      </c>
      <c r="I33" s="33" t="s">
        <v>242</v>
      </c>
      <c r="J33" s="44">
        <v>2</v>
      </c>
      <c r="K33" s="275">
        <f t="shared" si="1"/>
        <v>2</v>
      </c>
      <c r="L33" s="275"/>
      <c r="M33" s="275"/>
      <c r="N33" s="30">
        <v>0</v>
      </c>
      <c r="O33" s="30"/>
      <c r="P33" s="40"/>
    </row>
    <row r="34" spans="1:16" s="1" customFormat="1" ht="30" customHeight="1" x14ac:dyDescent="0.25">
      <c r="A34" s="40">
        <v>9</v>
      </c>
      <c r="B34" s="286"/>
      <c r="C34" s="289"/>
      <c r="D34" s="289"/>
      <c r="E34" s="289"/>
      <c r="F34" s="30" t="s">
        <v>31</v>
      </c>
      <c r="G34" s="30" t="s">
        <v>74</v>
      </c>
      <c r="H34" s="32" t="s">
        <v>75</v>
      </c>
      <c r="I34" s="33" t="s">
        <v>242</v>
      </c>
      <c r="J34" s="44">
        <v>1</v>
      </c>
      <c r="K34" s="275">
        <f t="shared" si="1"/>
        <v>1</v>
      </c>
      <c r="L34" s="275"/>
      <c r="M34" s="275"/>
      <c r="N34" s="30">
        <v>0</v>
      </c>
      <c r="O34" s="30"/>
      <c r="P34" s="40"/>
    </row>
    <row r="35" spans="1:16" s="1" customFormat="1" ht="30" customHeight="1" x14ac:dyDescent="0.25">
      <c r="A35" s="40">
        <v>10</v>
      </c>
      <c r="B35" s="286"/>
      <c r="C35" s="289"/>
      <c r="D35" s="289"/>
      <c r="E35" s="289"/>
      <c r="F35" s="30" t="s">
        <v>31</v>
      </c>
      <c r="G35" s="30" t="s">
        <v>76</v>
      </c>
      <c r="H35" s="43" t="s">
        <v>77</v>
      </c>
      <c r="I35" s="33" t="s">
        <v>242</v>
      </c>
      <c r="J35" s="44">
        <v>1</v>
      </c>
      <c r="K35" s="275">
        <f t="shared" si="1"/>
        <v>1</v>
      </c>
      <c r="L35" s="275"/>
      <c r="M35" s="275"/>
      <c r="N35" s="30">
        <v>0</v>
      </c>
      <c r="O35" s="30"/>
      <c r="P35" s="40"/>
    </row>
    <row r="36" spans="1:16" s="1" customFormat="1" ht="63" customHeight="1" x14ac:dyDescent="0.25">
      <c r="A36" s="40">
        <v>11</v>
      </c>
      <c r="B36" s="286"/>
      <c r="C36" s="289"/>
      <c r="D36" s="289"/>
      <c r="E36" s="289"/>
      <c r="F36" s="34" t="s">
        <v>20</v>
      </c>
      <c r="G36" s="34" t="s">
        <v>49</v>
      </c>
      <c r="H36" s="36" t="s">
        <v>50</v>
      </c>
      <c r="I36" s="33" t="s">
        <v>242</v>
      </c>
      <c r="J36" s="44">
        <v>2</v>
      </c>
      <c r="K36" s="275">
        <f t="shared" si="1"/>
        <v>2</v>
      </c>
      <c r="L36" s="275"/>
      <c r="M36" s="275"/>
      <c r="N36" s="30">
        <v>0</v>
      </c>
      <c r="O36" s="34" t="s">
        <v>26</v>
      </c>
      <c r="P36" s="34"/>
    </row>
    <row r="37" spans="1:16" s="1" customFormat="1" ht="75" customHeight="1" x14ac:dyDescent="0.25">
      <c r="A37" s="40">
        <v>12</v>
      </c>
      <c r="B37" s="286"/>
      <c r="C37" s="289"/>
      <c r="D37" s="289"/>
      <c r="E37" s="289"/>
      <c r="F37" s="30" t="s">
        <v>31</v>
      </c>
      <c r="G37" s="30" t="s">
        <v>32</v>
      </c>
      <c r="H37" s="32" t="s">
        <v>33</v>
      </c>
      <c r="I37" s="33" t="s">
        <v>242</v>
      </c>
      <c r="J37" s="44">
        <v>4</v>
      </c>
      <c r="K37" s="275">
        <f t="shared" si="1"/>
        <v>4</v>
      </c>
      <c r="L37" s="275"/>
      <c r="M37" s="275"/>
      <c r="N37" s="30">
        <v>0</v>
      </c>
      <c r="O37" s="30"/>
      <c r="P37" s="40"/>
    </row>
    <row r="38" spans="1:16" s="1" customFormat="1" ht="30" customHeight="1" x14ac:dyDescent="0.25">
      <c r="A38" s="40">
        <v>13</v>
      </c>
      <c r="B38" s="286"/>
      <c r="C38" s="289"/>
      <c r="D38" s="289"/>
      <c r="E38" s="289"/>
      <c r="F38" s="34" t="s">
        <v>44</v>
      </c>
      <c r="G38" s="34" t="s">
        <v>45</v>
      </c>
      <c r="H38" s="36" t="s">
        <v>46</v>
      </c>
      <c r="I38" s="33" t="s">
        <v>242</v>
      </c>
      <c r="J38" s="44">
        <v>1</v>
      </c>
      <c r="K38" s="275">
        <f t="shared" si="1"/>
        <v>1</v>
      </c>
      <c r="L38" s="275"/>
      <c r="M38" s="275"/>
      <c r="N38" s="30">
        <v>0</v>
      </c>
      <c r="O38" s="30"/>
      <c r="P38" s="40"/>
    </row>
    <row r="39" spans="1:16" s="1" customFormat="1" ht="39" customHeight="1" x14ac:dyDescent="0.25">
      <c r="A39" s="40">
        <v>14</v>
      </c>
      <c r="B39" s="286"/>
      <c r="C39" s="289"/>
      <c r="D39" s="289"/>
      <c r="E39" s="289"/>
      <c r="F39" s="30" t="s">
        <v>31</v>
      </c>
      <c r="G39" s="30" t="s">
        <v>42</v>
      </c>
      <c r="H39" s="43" t="s">
        <v>43</v>
      </c>
      <c r="I39" s="33" t="s">
        <v>242</v>
      </c>
      <c r="J39" s="44">
        <v>1</v>
      </c>
      <c r="K39" s="275">
        <f t="shared" si="1"/>
        <v>1</v>
      </c>
      <c r="L39" s="275"/>
      <c r="M39" s="275"/>
      <c r="N39" s="30">
        <v>0</v>
      </c>
      <c r="O39" s="30"/>
      <c r="P39" s="40"/>
    </row>
    <row r="40" spans="1:16" s="1" customFormat="1" ht="39.75" customHeight="1" x14ac:dyDescent="0.25">
      <c r="A40" s="40">
        <v>15</v>
      </c>
      <c r="B40" s="286"/>
      <c r="C40" s="289"/>
      <c r="D40" s="289"/>
      <c r="E40" s="289"/>
      <c r="F40" s="30" t="s">
        <v>31</v>
      </c>
      <c r="G40" s="30" t="s">
        <v>65</v>
      </c>
      <c r="H40" s="43" t="s">
        <v>66</v>
      </c>
      <c r="I40" s="33" t="s">
        <v>242</v>
      </c>
      <c r="J40" s="44">
        <v>1</v>
      </c>
      <c r="K40" s="275">
        <f t="shared" si="1"/>
        <v>1</v>
      </c>
      <c r="L40" s="275"/>
      <c r="M40" s="275"/>
      <c r="N40" s="30">
        <v>0</v>
      </c>
      <c r="O40" s="30" t="s">
        <v>26</v>
      </c>
      <c r="P40" s="40"/>
    </row>
    <row r="41" spans="1:16" s="1" customFormat="1" ht="30" customHeight="1" x14ac:dyDescent="0.25">
      <c r="A41" s="40">
        <v>16</v>
      </c>
      <c r="B41" s="286"/>
      <c r="C41" s="289"/>
      <c r="D41" s="289"/>
      <c r="E41" s="289"/>
      <c r="F41" s="30" t="s">
        <v>31</v>
      </c>
      <c r="G41" s="30" t="s">
        <v>78</v>
      </c>
      <c r="H41" s="43" t="s">
        <v>79</v>
      </c>
      <c r="I41" s="33" t="s">
        <v>242</v>
      </c>
      <c r="J41" s="44">
        <v>1</v>
      </c>
      <c r="K41" s="275">
        <f t="shared" si="1"/>
        <v>1</v>
      </c>
      <c r="L41" s="275"/>
      <c r="M41" s="275"/>
      <c r="N41" s="30">
        <v>0</v>
      </c>
      <c r="O41" s="30" t="s">
        <v>26</v>
      </c>
      <c r="P41" s="40"/>
    </row>
    <row r="42" spans="1:16" s="1" customFormat="1" ht="40.5" customHeight="1" x14ac:dyDescent="0.25">
      <c r="A42" s="40">
        <v>17</v>
      </c>
      <c r="B42" s="286"/>
      <c r="C42" s="289"/>
      <c r="D42" s="289"/>
      <c r="E42" s="289"/>
      <c r="F42" s="30" t="s">
        <v>20</v>
      </c>
      <c r="G42" s="30" t="s">
        <v>57</v>
      </c>
      <c r="H42" s="32" t="s">
        <v>80</v>
      </c>
      <c r="I42" s="33" t="s">
        <v>242</v>
      </c>
      <c r="J42" s="44">
        <v>1</v>
      </c>
      <c r="K42" s="275">
        <f t="shared" si="1"/>
        <v>1</v>
      </c>
      <c r="L42" s="275"/>
      <c r="M42" s="275"/>
      <c r="N42" s="30">
        <v>0</v>
      </c>
      <c r="O42" s="30" t="s">
        <v>26</v>
      </c>
      <c r="P42" s="30"/>
    </row>
    <row r="43" spans="1:16" s="1" customFormat="1" ht="47.25" customHeight="1" x14ac:dyDescent="0.25">
      <c r="A43" s="40">
        <v>18</v>
      </c>
      <c r="B43" s="286"/>
      <c r="C43" s="289"/>
      <c r="D43" s="289"/>
      <c r="E43" s="289"/>
      <c r="F43" s="30" t="s">
        <v>31</v>
      </c>
      <c r="G43" s="30" t="s">
        <v>34</v>
      </c>
      <c r="H43" s="43" t="s">
        <v>35</v>
      </c>
      <c r="I43" s="33" t="s">
        <v>242</v>
      </c>
      <c r="J43" s="44">
        <v>1</v>
      </c>
      <c r="K43" s="275">
        <f t="shared" si="1"/>
        <v>1</v>
      </c>
      <c r="L43" s="275"/>
      <c r="M43" s="275"/>
      <c r="N43" s="30">
        <v>0</v>
      </c>
      <c r="O43" s="34"/>
      <c r="P43" s="34"/>
    </row>
    <row r="44" spans="1:16" s="1" customFormat="1" ht="42.75" customHeight="1" x14ac:dyDescent="0.25">
      <c r="A44" s="40">
        <v>19</v>
      </c>
      <c r="B44" s="286"/>
      <c r="C44" s="289"/>
      <c r="D44" s="289"/>
      <c r="E44" s="289"/>
      <c r="F44" s="30" t="s">
        <v>31</v>
      </c>
      <c r="G44" s="30" t="s">
        <v>38</v>
      </c>
      <c r="H44" s="43" t="s">
        <v>39</v>
      </c>
      <c r="I44" s="33" t="s">
        <v>242</v>
      </c>
      <c r="J44" s="44">
        <v>1</v>
      </c>
      <c r="K44" s="275">
        <f t="shared" si="1"/>
        <v>1</v>
      </c>
      <c r="L44" s="275"/>
      <c r="M44" s="275"/>
      <c r="N44" s="30">
        <v>0</v>
      </c>
      <c r="O44" s="30"/>
      <c r="P44" s="40"/>
    </row>
    <row r="45" spans="1:16" s="1" customFormat="1" ht="30" customHeight="1" x14ac:dyDescent="0.25">
      <c r="A45" s="40">
        <v>20</v>
      </c>
      <c r="B45" s="286"/>
      <c r="C45" s="289"/>
      <c r="D45" s="289"/>
      <c r="E45" s="289"/>
      <c r="F45" s="30" t="s">
        <v>31</v>
      </c>
      <c r="G45" s="30" t="s">
        <v>81</v>
      </c>
      <c r="H45" s="43" t="s">
        <v>82</v>
      </c>
      <c r="I45" s="33" t="s">
        <v>242</v>
      </c>
      <c r="J45" s="44">
        <v>1</v>
      </c>
      <c r="K45" s="275">
        <f t="shared" si="1"/>
        <v>1</v>
      </c>
      <c r="L45" s="275"/>
      <c r="M45" s="275"/>
      <c r="N45" s="30">
        <v>0</v>
      </c>
      <c r="O45" s="30"/>
      <c r="P45" s="40"/>
    </row>
    <row r="46" spans="1:16" s="1" customFormat="1" ht="34.5" customHeight="1" x14ac:dyDescent="0.25">
      <c r="A46" s="40">
        <v>21</v>
      </c>
      <c r="B46" s="286"/>
      <c r="C46" s="289"/>
      <c r="D46" s="289"/>
      <c r="E46" s="289"/>
      <c r="F46" s="30" t="s">
        <v>31</v>
      </c>
      <c r="G46" s="30" t="s">
        <v>59</v>
      </c>
      <c r="H46" s="32" t="s">
        <v>60</v>
      </c>
      <c r="I46" s="33" t="s">
        <v>242</v>
      </c>
      <c r="J46" s="44">
        <v>1</v>
      </c>
      <c r="K46" s="275">
        <f t="shared" si="1"/>
        <v>1</v>
      </c>
      <c r="L46" s="275"/>
      <c r="M46" s="275"/>
      <c r="N46" s="30">
        <v>0</v>
      </c>
      <c r="O46" s="30"/>
      <c r="P46" s="40"/>
    </row>
    <row r="47" spans="1:16" s="1" customFormat="1" ht="69.75" customHeight="1" x14ac:dyDescent="0.25">
      <c r="A47" s="40">
        <v>22</v>
      </c>
      <c r="B47" s="286" t="s">
        <v>69</v>
      </c>
      <c r="C47" s="289">
        <v>1598</v>
      </c>
      <c r="D47" s="289">
        <v>69</v>
      </c>
      <c r="E47" s="289">
        <v>29</v>
      </c>
      <c r="F47" s="30" t="s">
        <v>31</v>
      </c>
      <c r="G47" s="30" t="s">
        <v>40</v>
      </c>
      <c r="H47" s="43" t="s">
        <v>41</v>
      </c>
      <c r="I47" s="33" t="s">
        <v>242</v>
      </c>
      <c r="J47" s="44">
        <v>1</v>
      </c>
      <c r="K47" s="275">
        <f t="shared" si="1"/>
        <v>1</v>
      </c>
      <c r="L47" s="275"/>
      <c r="M47" s="275"/>
      <c r="N47" s="30">
        <v>0</v>
      </c>
      <c r="O47" s="30"/>
      <c r="P47" s="40"/>
    </row>
    <row r="48" spans="1:16" s="1" customFormat="1" ht="30" customHeight="1" x14ac:dyDescent="0.25">
      <c r="A48" s="40">
        <v>23</v>
      </c>
      <c r="B48" s="286"/>
      <c r="C48" s="289"/>
      <c r="D48" s="289"/>
      <c r="E48" s="289"/>
      <c r="F48" s="30" t="s">
        <v>31</v>
      </c>
      <c r="G48" s="30" t="s">
        <v>83</v>
      </c>
      <c r="H48" s="43" t="s">
        <v>84</v>
      </c>
      <c r="I48" s="33" t="s">
        <v>242</v>
      </c>
      <c r="J48" s="44">
        <v>1</v>
      </c>
      <c r="K48" s="275">
        <f t="shared" si="1"/>
        <v>1</v>
      </c>
      <c r="L48" s="275"/>
      <c r="M48" s="275"/>
      <c r="N48" s="30">
        <v>0</v>
      </c>
      <c r="O48" s="30"/>
      <c r="P48" s="40"/>
    </row>
    <row r="49" spans="1:16" s="1" customFormat="1" ht="45" customHeight="1" x14ac:dyDescent="0.25">
      <c r="A49" s="40">
        <v>24</v>
      </c>
      <c r="B49" s="286"/>
      <c r="C49" s="289"/>
      <c r="D49" s="289"/>
      <c r="E49" s="289"/>
      <c r="F49" s="30" t="s">
        <v>31</v>
      </c>
      <c r="G49" s="30" t="s">
        <v>85</v>
      </c>
      <c r="H49" s="32" t="s">
        <v>86</v>
      </c>
      <c r="I49" s="33" t="s">
        <v>242</v>
      </c>
      <c r="J49" s="44">
        <v>1</v>
      </c>
      <c r="K49" s="275">
        <f t="shared" si="1"/>
        <v>1</v>
      </c>
      <c r="L49" s="275"/>
      <c r="M49" s="275"/>
      <c r="N49" s="30">
        <v>0</v>
      </c>
      <c r="O49" s="30"/>
      <c r="P49" s="40"/>
    </row>
    <row r="50" spans="1:16" s="2" customFormat="1" ht="19.5" customHeight="1" x14ac:dyDescent="0.25">
      <c r="A50" s="274" t="s">
        <v>87</v>
      </c>
      <c r="B50" s="274"/>
      <c r="C50" s="274"/>
      <c r="D50" s="274"/>
      <c r="E50" s="274"/>
      <c r="F50" s="274"/>
      <c r="G50" s="274"/>
      <c r="H50" s="274"/>
      <c r="I50" s="274"/>
      <c r="J50" s="41">
        <f>SUM(J26:J49)</f>
        <v>42</v>
      </c>
      <c r="K50" s="172">
        <f>SUM(K26:M49)</f>
        <v>42</v>
      </c>
      <c r="L50" s="172">
        <f>SUM(L27:L49)</f>
        <v>0</v>
      </c>
      <c r="M50" s="172">
        <f>SUM(M27:M49)</f>
        <v>0</v>
      </c>
      <c r="N50" s="41">
        <f>SUM(N27:N49)</f>
        <v>0</v>
      </c>
      <c r="O50" s="42" t="s">
        <v>68</v>
      </c>
      <c r="P50" s="42"/>
    </row>
    <row r="51" spans="1:16" s="1" customFormat="1" ht="52.5" customHeight="1" x14ac:dyDescent="0.25">
      <c r="A51" s="45">
        <v>1</v>
      </c>
      <c r="B51" s="287" t="s">
        <v>88</v>
      </c>
      <c r="C51" s="290">
        <v>1195</v>
      </c>
      <c r="D51" s="290">
        <v>66</v>
      </c>
      <c r="E51" s="290">
        <v>3</v>
      </c>
      <c r="F51" s="48" t="s">
        <v>20</v>
      </c>
      <c r="G51" s="48" t="s">
        <v>21</v>
      </c>
      <c r="H51" s="49" t="s">
        <v>22</v>
      </c>
      <c r="I51" s="33" t="s">
        <v>242</v>
      </c>
      <c r="J51" s="50">
        <v>7</v>
      </c>
      <c r="K51" s="276">
        <f>J51</f>
        <v>7</v>
      </c>
      <c r="L51" s="276"/>
      <c r="M51" s="276"/>
      <c r="N51" s="47">
        <v>0</v>
      </c>
      <c r="O51" s="48"/>
      <c r="P51" s="48"/>
    </row>
    <row r="52" spans="1:16" s="1" customFormat="1" ht="51" customHeight="1" x14ac:dyDescent="0.25">
      <c r="A52" s="45">
        <v>2</v>
      </c>
      <c r="B52" s="287"/>
      <c r="C52" s="290"/>
      <c r="D52" s="290"/>
      <c r="E52" s="290"/>
      <c r="F52" s="48" t="s">
        <v>20</v>
      </c>
      <c r="G52" s="48" t="s">
        <v>24</v>
      </c>
      <c r="H52" s="49" t="s">
        <v>25</v>
      </c>
      <c r="I52" s="33" t="s">
        <v>242</v>
      </c>
      <c r="J52" s="50">
        <v>5</v>
      </c>
      <c r="K52" s="276">
        <f t="shared" ref="K52:K62" si="2">J52</f>
        <v>5</v>
      </c>
      <c r="L52" s="276"/>
      <c r="M52" s="276"/>
      <c r="N52" s="47">
        <v>0</v>
      </c>
      <c r="O52" s="34" t="s">
        <v>26</v>
      </c>
      <c r="P52" s="35"/>
    </row>
    <row r="53" spans="1:16" s="1" customFormat="1" ht="40.5" customHeight="1" x14ac:dyDescent="0.25">
      <c r="A53" s="45">
        <v>3</v>
      </c>
      <c r="B53" s="287"/>
      <c r="C53" s="290"/>
      <c r="D53" s="290"/>
      <c r="E53" s="290"/>
      <c r="F53" s="30" t="s">
        <v>20</v>
      </c>
      <c r="G53" s="30" t="s">
        <v>27</v>
      </c>
      <c r="H53" s="32" t="s">
        <v>28</v>
      </c>
      <c r="I53" s="33" t="s">
        <v>242</v>
      </c>
      <c r="J53" s="50">
        <v>1</v>
      </c>
      <c r="K53" s="276">
        <f t="shared" si="2"/>
        <v>1</v>
      </c>
      <c r="L53" s="276"/>
      <c r="M53" s="276"/>
      <c r="N53" s="47">
        <v>0</v>
      </c>
      <c r="O53" s="34" t="s">
        <v>26</v>
      </c>
      <c r="P53" s="35"/>
    </row>
    <row r="54" spans="1:16" s="1" customFormat="1" ht="73.5" customHeight="1" x14ac:dyDescent="0.25">
      <c r="A54" s="45">
        <v>4</v>
      </c>
      <c r="B54" s="287"/>
      <c r="C54" s="290"/>
      <c r="D54" s="290"/>
      <c r="E54" s="290"/>
      <c r="F54" s="30" t="s">
        <v>31</v>
      </c>
      <c r="G54" s="30" t="s">
        <v>32</v>
      </c>
      <c r="H54" s="32" t="s">
        <v>33</v>
      </c>
      <c r="I54" s="33" t="s">
        <v>242</v>
      </c>
      <c r="J54" s="50">
        <v>4</v>
      </c>
      <c r="K54" s="276">
        <f t="shared" si="2"/>
        <v>4</v>
      </c>
      <c r="L54" s="276"/>
      <c r="M54" s="276"/>
      <c r="N54" s="47">
        <v>0</v>
      </c>
      <c r="O54" s="48"/>
      <c r="P54" s="48"/>
    </row>
    <row r="55" spans="1:16" s="1" customFormat="1" ht="93.75" customHeight="1" x14ac:dyDescent="0.25">
      <c r="A55" s="45">
        <v>5</v>
      </c>
      <c r="B55" s="287"/>
      <c r="C55" s="290"/>
      <c r="D55" s="290"/>
      <c r="E55" s="290"/>
      <c r="F55" s="48" t="s">
        <v>20</v>
      </c>
      <c r="G55" s="48" t="s">
        <v>29</v>
      </c>
      <c r="H55" s="51" t="s">
        <v>30</v>
      </c>
      <c r="I55" s="33" t="s">
        <v>242</v>
      </c>
      <c r="J55" s="50">
        <v>1</v>
      </c>
      <c r="K55" s="276">
        <f t="shared" si="2"/>
        <v>1</v>
      </c>
      <c r="L55" s="276"/>
      <c r="M55" s="276"/>
      <c r="N55" s="47">
        <v>0</v>
      </c>
      <c r="O55" s="30" t="s">
        <v>26</v>
      </c>
      <c r="P55" s="30"/>
    </row>
    <row r="56" spans="1:16" s="1" customFormat="1" ht="39" customHeight="1" x14ac:dyDescent="0.25">
      <c r="A56" s="45">
        <v>6</v>
      </c>
      <c r="B56" s="287"/>
      <c r="C56" s="290"/>
      <c r="D56" s="290"/>
      <c r="E56" s="290"/>
      <c r="F56" s="30" t="s">
        <v>20</v>
      </c>
      <c r="G56" s="30" t="s">
        <v>72</v>
      </c>
      <c r="H56" s="43" t="s">
        <v>73</v>
      </c>
      <c r="I56" s="33" t="s">
        <v>242</v>
      </c>
      <c r="J56" s="50">
        <v>1</v>
      </c>
      <c r="K56" s="276">
        <f t="shared" si="2"/>
        <v>1</v>
      </c>
      <c r="L56" s="276"/>
      <c r="M56" s="276"/>
      <c r="N56" s="47">
        <v>0</v>
      </c>
      <c r="O56" s="30" t="s">
        <v>26</v>
      </c>
      <c r="P56" s="40"/>
    </row>
    <row r="57" spans="1:16" s="1" customFormat="1" ht="58.5" customHeight="1" x14ac:dyDescent="0.25">
      <c r="A57" s="45">
        <v>7</v>
      </c>
      <c r="B57" s="287"/>
      <c r="C57" s="290"/>
      <c r="D57" s="290"/>
      <c r="E57" s="290"/>
      <c r="F57" s="34" t="s">
        <v>20</v>
      </c>
      <c r="G57" s="34" t="s">
        <v>49</v>
      </c>
      <c r="H57" s="36" t="s">
        <v>50</v>
      </c>
      <c r="I57" s="33" t="s">
        <v>242</v>
      </c>
      <c r="J57" s="50">
        <v>1</v>
      </c>
      <c r="K57" s="276">
        <f t="shared" si="2"/>
        <v>1</v>
      </c>
      <c r="L57" s="276"/>
      <c r="M57" s="276"/>
      <c r="N57" s="47">
        <v>0</v>
      </c>
      <c r="O57" s="34" t="s">
        <v>26</v>
      </c>
      <c r="P57" s="34"/>
    </row>
    <row r="58" spans="1:16" s="1" customFormat="1" ht="30" customHeight="1" x14ac:dyDescent="0.25">
      <c r="A58" s="45">
        <v>8</v>
      </c>
      <c r="B58" s="287"/>
      <c r="C58" s="290"/>
      <c r="D58" s="290"/>
      <c r="E58" s="290"/>
      <c r="F58" s="30" t="s">
        <v>20</v>
      </c>
      <c r="G58" s="30" t="s">
        <v>57</v>
      </c>
      <c r="H58" s="32" t="s">
        <v>80</v>
      </c>
      <c r="I58" s="33" t="s">
        <v>242</v>
      </c>
      <c r="J58" s="50">
        <v>1</v>
      </c>
      <c r="K58" s="276">
        <f t="shared" si="2"/>
        <v>1</v>
      </c>
      <c r="L58" s="276"/>
      <c r="M58" s="276"/>
      <c r="N58" s="47">
        <v>0</v>
      </c>
      <c r="O58" s="30" t="s">
        <v>26</v>
      </c>
      <c r="P58" s="30"/>
    </row>
    <row r="59" spans="1:16" s="1" customFormat="1" ht="42" customHeight="1" x14ac:dyDescent="0.25">
      <c r="A59" s="45">
        <v>9</v>
      </c>
      <c r="B59" s="287"/>
      <c r="C59" s="290"/>
      <c r="D59" s="290"/>
      <c r="E59" s="290"/>
      <c r="F59" s="48" t="s">
        <v>31</v>
      </c>
      <c r="G59" s="48" t="s">
        <v>42</v>
      </c>
      <c r="H59" s="49" t="s">
        <v>43</v>
      </c>
      <c r="I59" s="33" t="s">
        <v>242</v>
      </c>
      <c r="J59" s="50">
        <v>1</v>
      </c>
      <c r="K59" s="276">
        <f t="shared" si="2"/>
        <v>1</v>
      </c>
      <c r="L59" s="276"/>
      <c r="M59" s="276"/>
      <c r="N59" s="47">
        <v>0</v>
      </c>
      <c r="O59" s="48"/>
      <c r="P59" s="48"/>
    </row>
    <row r="60" spans="1:16" s="1" customFormat="1" ht="63" customHeight="1" x14ac:dyDescent="0.25">
      <c r="A60" s="45">
        <v>10</v>
      </c>
      <c r="B60" s="287"/>
      <c r="C60" s="290"/>
      <c r="D60" s="290"/>
      <c r="E60" s="290"/>
      <c r="F60" s="48" t="s">
        <v>31</v>
      </c>
      <c r="G60" s="48" t="s">
        <v>89</v>
      </c>
      <c r="H60" s="49" t="s">
        <v>90</v>
      </c>
      <c r="I60" s="33" t="s">
        <v>242</v>
      </c>
      <c r="J60" s="50">
        <v>1</v>
      </c>
      <c r="K60" s="276">
        <f t="shared" si="2"/>
        <v>1</v>
      </c>
      <c r="L60" s="276"/>
      <c r="M60" s="276"/>
      <c r="N60" s="47">
        <v>0</v>
      </c>
      <c r="O60" s="48"/>
      <c r="P60" s="48"/>
    </row>
    <row r="61" spans="1:16" s="1" customFormat="1" ht="45" customHeight="1" x14ac:dyDescent="0.25">
      <c r="A61" s="45">
        <v>11</v>
      </c>
      <c r="B61" s="287"/>
      <c r="C61" s="290"/>
      <c r="D61" s="290"/>
      <c r="E61" s="290"/>
      <c r="F61" s="48" t="s">
        <v>31</v>
      </c>
      <c r="G61" s="48" t="s">
        <v>34</v>
      </c>
      <c r="H61" s="49" t="s">
        <v>35</v>
      </c>
      <c r="I61" s="33" t="s">
        <v>242</v>
      </c>
      <c r="J61" s="50">
        <v>1</v>
      </c>
      <c r="K61" s="276">
        <f t="shared" si="2"/>
        <v>1</v>
      </c>
      <c r="L61" s="276"/>
      <c r="M61" s="276"/>
      <c r="N61" s="47">
        <v>0</v>
      </c>
      <c r="O61" s="34"/>
      <c r="P61" s="34"/>
    </row>
    <row r="62" spans="1:16" s="1" customFormat="1" ht="78.75" customHeight="1" x14ac:dyDescent="0.25">
      <c r="A62" s="45">
        <v>12</v>
      </c>
      <c r="B62" s="287"/>
      <c r="C62" s="290"/>
      <c r="D62" s="290"/>
      <c r="E62" s="290"/>
      <c r="F62" s="48" t="s">
        <v>31</v>
      </c>
      <c r="G62" s="48" t="s">
        <v>91</v>
      </c>
      <c r="H62" s="49" t="s">
        <v>92</v>
      </c>
      <c r="I62" s="33" t="s">
        <v>242</v>
      </c>
      <c r="J62" s="50">
        <v>1</v>
      </c>
      <c r="K62" s="276">
        <f t="shared" si="2"/>
        <v>1</v>
      </c>
      <c r="L62" s="276"/>
      <c r="M62" s="276"/>
      <c r="N62" s="47">
        <v>0</v>
      </c>
      <c r="O62" s="48"/>
      <c r="P62" s="48"/>
    </row>
    <row r="63" spans="1:16" s="2" customFormat="1" ht="19.5" customHeight="1" x14ac:dyDescent="0.25">
      <c r="A63" s="277" t="s">
        <v>93</v>
      </c>
      <c r="B63" s="277"/>
      <c r="C63" s="277"/>
      <c r="D63" s="277"/>
      <c r="E63" s="277"/>
      <c r="F63" s="277"/>
      <c r="G63" s="277"/>
      <c r="H63" s="277"/>
      <c r="I63" s="277"/>
      <c r="J63" s="52">
        <f>SUM(J51:J62)</f>
        <v>25</v>
      </c>
      <c r="K63" s="179">
        <f>SUM(K51:M62)</f>
        <v>25</v>
      </c>
      <c r="L63" s="179">
        <f>SUM(L52:L62)</f>
        <v>0</v>
      </c>
      <c r="M63" s="179">
        <f>SUM(M52:M62)</f>
        <v>0</v>
      </c>
      <c r="N63" s="52">
        <f>SUM(N52:N62)</f>
        <v>0</v>
      </c>
      <c r="O63" s="42" t="s">
        <v>68</v>
      </c>
      <c r="P63" s="42"/>
    </row>
    <row r="64" spans="1:16" s="1" customFormat="1" ht="60.75" customHeight="1" x14ac:dyDescent="0.25">
      <c r="A64" s="53">
        <v>1</v>
      </c>
      <c r="B64" s="288" t="s">
        <v>94</v>
      </c>
      <c r="C64" s="239">
        <v>1710</v>
      </c>
      <c r="D64" s="239">
        <v>152</v>
      </c>
      <c r="E64" s="239">
        <v>26</v>
      </c>
      <c r="F64" s="56" t="s">
        <v>20</v>
      </c>
      <c r="G64" s="34" t="s">
        <v>21</v>
      </c>
      <c r="H64" s="36" t="s">
        <v>22</v>
      </c>
      <c r="I64" s="33" t="s">
        <v>242</v>
      </c>
      <c r="J64" s="37">
        <v>21</v>
      </c>
      <c r="K64" s="276">
        <f>J64</f>
        <v>21</v>
      </c>
      <c r="L64" s="276"/>
      <c r="M64" s="276"/>
      <c r="N64" s="55">
        <v>0</v>
      </c>
      <c r="O64" s="34"/>
      <c r="P64" s="34"/>
    </row>
    <row r="65" spans="1:16" s="1" customFormat="1" ht="56.25" customHeight="1" x14ac:dyDescent="0.25">
      <c r="A65" s="53">
        <v>2</v>
      </c>
      <c r="B65" s="288"/>
      <c r="C65" s="239"/>
      <c r="D65" s="239"/>
      <c r="E65" s="239"/>
      <c r="F65" s="56" t="s">
        <v>20</v>
      </c>
      <c r="G65" s="34" t="s">
        <v>24</v>
      </c>
      <c r="H65" s="36" t="s">
        <v>25</v>
      </c>
      <c r="I65" s="33" t="s">
        <v>242</v>
      </c>
      <c r="J65" s="37">
        <v>5</v>
      </c>
      <c r="K65" s="276">
        <f t="shared" ref="K65:K87" si="3">J65</f>
        <v>5</v>
      </c>
      <c r="L65" s="276"/>
      <c r="M65" s="276"/>
      <c r="N65" s="55">
        <v>0</v>
      </c>
      <c r="O65" s="34" t="s">
        <v>26</v>
      </c>
      <c r="P65" s="35"/>
    </row>
    <row r="66" spans="1:16" s="1" customFormat="1" ht="45.75" customHeight="1" x14ac:dyDescent="0.25">
      <c r="A66" s="53">
        <v>3</v>
      </c>
      <c r="B66" s="288"/>
      <c r="C66" s="239"/>
      <c r="D66" s="239"/>
      <c r="E66" s="239"/>
      <c r="F66" s="30" t="s">
        <v>20</v>
      </c>
      <c r="G66" s="30" t="s">
        <v>27</v>
      </c>
      <c r="H66" s="32" t="s">
        <v>28</v>
      </c>
      <c r="I66" s="33" t="s">
        <v>242</v>
      </c>
      <c r="J66" s="37">
        <v>8</v>
      </c>
      <c r="K66" s="276">
        <f t="shared" si="3"/>
        <v>8</v>
      </c>
      <c r="L66" s="276"/>
      <c r="M66" s="276"/>
      <c r="N66" s="55">
        <v>0</v>
      </c>
      <c r="O66" s="34" t="s">
        <v>26</v>
      </c>
      <c r="P66" s="35"/>
    </row>
    <row r="67" spans="1:16" s="1" customFormat="1" ht="36.75" customHeight="1" x14ac:dyDescent="0.25">
      <c r="A67" s="53">
        <v>4</v>
      </c>
      <c r="B67" s="288" t="s">
        <v>94</v>
      </c>
      <c r="C67" s="239">
        <v>1710</v>
      </c>
      <c r="D67" s="239">
        <v>152</v>
      </c>
      <c r="E67" s="239">
        <v>26</v>
      </c>
      <c r="F67" s="56" t="s">
        <v>20</v>
      </c>
      <c r="G67" s="34" t="s">
        <v>95</v>
      </c>
      <c r="H67" s="36" t="s">
        <v>96</v>
      </c>
      <c r="I67" s="33" t="s">
        <v>242</v>
      </c>
      <c r="J67" s="37">
        <v>1</v>
      </c>
      <c r="K67" s="276">
        <f t="shared" si="3"/>
        <v>1</v>
      </c>
      <c r="L67" s="276"/>
      <c r="M67" s="276"/>
      <c r="N67" s="55">
        <v>0</v>
      </c>
      <c r="O67" s="34" t="s">
        <v>26</v>
      </c>
      <c r="P67" s="34"/>
    </row>
    <row r="68" spans="1:16" s="1" customFormat="1" ht="72" customHeight="1" x14ac:dyDescent="0.25">
      <c r="A68" s="53">
        <v>5</v>
      </c>
      <c r="B68" s="288"/>
      <c r="C68" s="239"/>
      <c r="D68" s="239"/>
      <c r="E68" s="239"/>
      <c r="F68" s="30" t="s">
        <v>31</v>
      </c>
      <c r="G68" s="30" t="s">
        <v>32</v>
      </c>
      <c r="H68" s="32" t="s">
        <v>33</v>
      </c>
      <c r="I68" s="33" t="s">
        <v>242</v>
      </c>
      <c r="J68" s="37">
        <v>5</v>
      </c>
      <c r="K68" s="276">
        <f t="shared" si="3"/>
        <v>5</v>
      </c>
      <c r="L68" s="276"/>
      <c r="M68" s="276"/>
      <c r="N68" s="55">
        <v>0</v>
      </c>
      <c r="O68" s="34"/>
      <c r="P68" s="34"/>
    </row>
    <row r="69" spans="1:16" s="1" customFormat="1" ht="27" customHeight="1" x14ac:dyDescent="0.25">
      <c r="A69" s="53">
        <v>6</v>
      </c>
      <c r="B69" s="288"/>
      <c r="C69" s="239"/>
      <c r="D69" s="239"/>
      <c r="E69" s="239"/>
      <c r="F69" s="56" t="s">
        <v>20</v>
      </c>
      <c r="G69" s="34" t="s">
        <v>97</v>
      </c>
      <c r="H69" s="36" t="s">
        <v>98</v>
      </c>
      <c r="I69" s="33" t="s">
        <v>242</v>
      </c>
      <c r="J69" s="37">
        <v>1</v>
      </c>
      <c r="K69" s="276">
        <f t="shared" si="3"/>
        <v>1</v>
      </c>
      <c r="L69" s="276"/>
      <c r="M69" s="276"/>
      <c r="N69" s="55">
        <v>0</v>
      </c>
      <c r="O69" s="34"/>
      <c r="P69" s="34"/>
    </row>
    <row r="70" spans="1:16" s="1" customFormat="1" ht="42.75" customHeight="1" x14ac:dyDescent="0.25">
      <c r="A70" s="53">
        <v>7</v>
      </c>
      <c r="B70" s="288"/>
      <c r="C70" s="239"/>
      <c r="D70" s="239"/>
      <c r="E70" s="239"/>
      <c r="F70" s="30" t="s">
        <v>20</v>
      </c>
      <c r="G70" s="30" t="s">
        <v>70</v>
      </c>
      <c r="H70" s="43" t="s">
        <v>71</v>
      </c>
      <c r="I70" s="33" t="s">
        <v>242</v>
      </c>
      <c r="J70" s="37">
        <v>2</v>
      </c>
      <c r="K70" s="276">
        <f t="shared" si="3"/>
        <v>2</v>
      </c>
      <c r="L70" s="276"/>
      <c r="M70" s="276"/>
      <c r="N70" s="55">
        <v>0</v>
      </c>
      <c r="O70" s="34"/>
      <c r="P70" s="34"/>
    </row>
    <row r="71" spans="1:16" s="1" customFormat="1" ht="35.25" customHeight="1" x14ac:dyDescent="0.25">
      <c r="A71" s="53">
        <v>8</v>
      </c>
      <c r="B71" s="288"/>
      <c r="C71" s="239"/>
      <c r="D71" s="239"/>
      <c r="E71" s="239"/>
      <c r="F71" s="30" t="s">
        <v>20</v>
      </c>
      <c r="G71" s="30" t="s">
        <v>72</v>
      </c>
      <c r="H71" s="43" t="s">
        <v>73</v>
      </c>
      <c r="I71" s="33" t="s">
        <v>242</v>
      </c>
      <c r="J71" s="37">
        <v>3</v>
      </c>
      <c r="K71" s="276">
        <f t="shared" si="3"/>
        <v>3</v>
      </c>
      <c r="L71" s="276"/>
      <c r="M71" s="276"/>
      <c r="N71" s="55">
        <v>0</v>
      </c>
      <c r="O71" s="30" t="s">
        <v>26</v>
      </c>
      <c r="P71" s="40"/>
    </row>
    <row r="72" spans="1:16" s="1" customFormat="1" ht="40.5" customHeight="1" x14ac:dyDescent="0.25">
      <c r="A72" s="53">
        <v>9</v>
      </c>
      <c r="B72" s="288"/>
      <c r="C72" s="239"/>
      <c r="D72" s="239"/>
      <c r="E72" s="239"/>
      <c r="F72" s="56" t="s">
        <v>31</v>
      </c>
      <c r="G72" s="34" t="s">
        <v>38</v>
      </c>
      <c r="H72" s="36" t="s">
        <v>39</v>
      </c>
      <c r="I72" s="33" t="s">
        <v>242</v>
      </c>
      <c r="J72" s="37">
        <v>1</v>
      </c>
      <c r="K72" s="276">
        <f t="shared" si="3"/>
        <v>1</v>
      </c>
      <c r="L72" s="276"/>
      <c r="M72" s="276"/>
      <c r="N72" s="55">
        <v>0</v>
      </c>
      <c r="O72" s="34"/>
      <c r="P72" s="34"/>
    </row>
    <row r="73" spans="1:16" s="1" customFormat="1" ht="24" x14ac:dyDescent="0.25">
      <c r="A73" s="53">
        <v>10</v>
      </c>
      <c r="B73" s="288"/>
      <c r="C73" s="239"/>
      <c r="D73" s="239"/>
      <c r="E73" s="239"/>
      <c r="F73" s="56" t="s">
        <v>31</v>
      </c>
      <c r="G73" s="34" t="s">
        <v>99</v>
      </c>
      <c r="H73" s="36" t="s">
        <v>100</v>
      </c>
      <c r="I73" s="33" t="s">
        <v>242</v>
      </c>
      <c r="J73" s="37">
        <v>1</v>
      </c>
      <c r="K73" s="276">
        <f t="shared" si="3"/>
        <v>1</v>
      </c>
      <c r="L73" s="276"/>
      <c r="M73" s="276"/>
      <c r="N73" s="55">
        <v>0</v>
      </c>
      <c r="O73" s="34"/>
      <c r="P73" s="34"/>
    </row>
    <row r="74" spans="1:16" s="1" customFormat="1" ht="44.25" customHeight="1" x14ac:dyDescent="0.25">
      <c r="A74" s="53">
        <v>11</v>
      </c>
      <c r="B74" s="288"/>
      <c r="C74" s="239"/>
      <c r="D74" s="239"/>
      <c r="E74" s="239"/>
      <c r="F74" s="56" t="s">
        <v>31</v>
      </c>
      <c r="G74" s="34" t="s">
        <v>34</v>
      </c>
      <c r="H74" s="36" t="s">
        <v>35</v>
      </c>
      <c r="I74" s="33" t="s">
        <v>242</v>
      </c>
      <c r="J74" s="37">
        <v>2</v>
      </c>
      <c r="K74" s="276">
        <f t="shared" si="3"/>
        <v>2</v>
      </c>
      <c r="L74" s="276"/>
      <c r="M74" s="276"/>
      <c r="N74" s="55">
        <v>0</v>
      </c>
      <c r="O74" s="34"/>
      <c r="P74" s="34"/>
    </row>
    <row r="75" spans="1:16" s="1" customFormat="1" ht="25.5" customHeight="1" x14ac:dyDescent="0.25">
      <c r="A75" s="53">
        <v>12</v>
      </c>
      <c r="B75" s="288"/>
      <c r="C75" s="239"/>
      <c r="D75" s="239"/>
      <c r="E75" s="239"/>
      <c r="F75" s="34" t="s">
        <v>44</v>
      </c>
      <c r="G75" s="34" t="s">
        <v>45</v>
      </c>
      <c r="H75" s="36" t="s">
        <v>46</v>
      </c>
      <c r="I75" s="33" t="s">
        <v>242</v>
      </c>
      <c r="J75" s="37">
        <v>3</v>
      </c>
      <c r="K75" s="276">
        <f t="shared" si="3"/>
        <v>3</v>
      </c>
      <c r="L75" s="276"/>
      <c r="M75" s="276"/>
      <c r="N75" s="55">
        <v>0</v>
      </c>
      <c r="O75" s="34"/>
      <c r="P75" s="34"/>
    </row>
    <row r="76" spans="1:16" s="1" customFormat="1" ht="25.5" customHeight="1" x14ac:dyDescent="0.25">
      <c r="A76" s="53">
        <v>13</v>
      </c>
      <c r="B76" s="288"/>
      <c r="C76" s="239"/>
      <c r="D76" s="239"/>
      <c r="E76" s="239"/>
      <c r="F76" s="56" t="s">
        <v>31</v>
      </c>
      <c r="G76" s="34" t="s">
        <v>76</v>
      </c>
      <c r="H76" s="36" t="s">
        <v>77</v>
      </c>
      <c r="I76" s="33" t="s">
        <v>242</v>
      </c>
      <c r="J76" s="37">
        <v>1</v>
      </c>
      <c r="K76" s="276">
        <f t="shared" si="3"/>
        <v>1</v>
      </c>
      <c r="L76" s="276"/>
      <c r="M76" s="276"/>
      <c r="N76" s="55">
        <v>0</v>
      </c>
      <c r="O76" s="34"/>
      <c r="P76" s="34"/>
    </row>
    <row r="77" spans="1:16" s="1" customFormat="1" ht="36" customHeight="1" x14ac:dyDescent="0.25">
      <c r="A77" s="53">
        <v>14</v>
      </c>
      <c r="B77" s="288"/>
      <c r="C77" s="239"/>
      <c r="D77" s="239"/>
      <c r="E77" s="239"/>
      <c r="F77" s="30" t="s">
        <v>31</v>
      </c>
      <c r="G77" s="30" t="s">
        <v>61</v>
      </c>
      <c r="H77" s="32" t="s">
        <v>62</v>
      </c>
      <c r="I77" s="33" t="s">
        <v>242</v>
      </c>
      <c r="J77" s="37">
        <v>1</v>
      </c>
      <c r="K77" s="276">
        <f t="shared" si="3"/>
        <v>1</v>
      </c>
      <c r="L77" s="276"/>
      <c r="M77" s="276"/>
      <c r="N77" s="55">
        <v>0</v>
      </c>
      <c r="O77" s="34"/>
      <c r="P77" s="34"/>
    </row>
    <row r="78" spans="1:16" s="1" customFormat="1" ht="24.75" customHeight="1" x14ac:dyDescent="0.25">
      <c r="A78" s="53">
        <v>15</v>
      </c>
      <c r="B78" s="288"/>
      <c r="C78" s="239"/>
      <c r="D78" s="239"/>
      <c r="E78" s="239"/>
      <c r="F78" s="30" t="s">
        <v>31</v>
      </c>
      <c r="G78" s="30" t="s">
        <v>74</v>
      </c>
      <c r="H78" s="32" t="s">
        <v>75</v>
      </c>
      <c r="I78" s="33" t="s">
        <v>242</v>
      </c>
      <c r="J78" s="37">
        <v>3</v>
      </c>
      <c r="K78" s="276">
        <f t="shared" si="3"/>
        <v>3</v>
      </c>
      <c r="L78" s="276"/>
      <c r="M78" s="276"/>
      <c r="N78" s="55">
        <v>0</v>
      </c>
      <c r="O78" s="34"/>
      <c r="P78" s="34"/>
    </row>
    <row r="79" spans="1:16" s="1" customFormat="1" ht="45" customHeight="1" x14ac:dyDescent="0.25">
      <c r="A79" s="53">
        <v>16</v>
      </c>
      <c r="B79" s="288"/>
      <c r="C79" s="239"/>
      <c r="D79" s="239"/>
      <c r="E79" s="239"/>
      <c r="F79" s="30" t="s">
        <v>31</v>
      </c>
      <c r="G79" s="30" t="s">
        <v>55</v>
      </c>
      <c r="H79" s="43" t="s">
        <v>56</v>
      </c>
      <c r="I79" s="33" t="s">
        <v>242</v>
      </c>
      <c r="J79" s="37">
        <v>3</v>
      </c>
      <c r="K79" s="276">
        <f t="shared" si="3"/>
        <v>3</v>
      </c>
      <c r="L79" s="276"/>
      <c r="M79" s="276"/>
      <c r="N79" s="55">
        <v>0</v>
      </c>
      <c r="O79" s="34"/>
      <c r="P79" s="34"/>
    </row>
    <row r="80" spans="1:16" s="1" customFormat="1" ht="31.5" customHeight="1" x14ac:dyDescent="0.25">
      <c r="A80" s="53">
        <v>17</v>
      </c>
      <c r="B80" s="288"/>
      <c r="C80" s="239"/>
      <c r="D80" s="239"/>
      <c r="E80" s="239"/>
      <c r="F80" s="30" t="s">
        <v>20</v>
      </c>
      <c r="G80" s="30" t="s">
        <v>57</v>
      </c>
      <c r="H80" s="32" t="s">
        <v>80</v>
      </c>
      <c r="I80" s="33" t="s">
        <v>242</v>
      </c>
      <c r="J80" s="37">
        <v>2</v>
      </c>
      <c r="K80" s="276">
        <f t="shared" si="3"/>
        <v>2</v>
      </c>
      <c r="L80" s="276"/>
      <c r="M80" s="276"/>
      <c r="N80" s="55">
        <v>0</v>
      </c>
      <c r="O80" s="30" t="s">
        <v>26</v>
      </c>
      <c r="P80" s="30"/>
    </row>
    <row r="81" spans="1:16" s="1" customFormat="1" ht="82.5" customHeight="1" x14ac:dyDescent="0.25">
      <c r="A81" s="53">
        <v>18</v>
      </c>
      <c r="B81" s="288"/>
      <c r="C81" s="239"/>
      <c r="D81" s="239"/>
      <c r="E81" s="239"/>
      <c r="F81" s="48" t="s">
        <v>31</v>
      </c>
      <c r="G81" s="34" t="s">
        <v>101</v>
      </c>
      <c r="H81" s="36" t="s">
        <v>102</v>
      </c>
      <c r="I81" s="33" t="s">
        <v>242</v>
      </c>
      <c r="J81" s="37">
        <v>2</v>
      </c>
      <c r="K81" s="276">
        <f t="shared" si="3"/>
        <v>2</v>
      </c>
      <c r="L81" s="276"/>
      <c r="M81" s="276"/>
      <c r="N81" s="55">
        <v>0</v>
      </c>
      <c r="O81" s="34"/>
      <c r="P81" s="34"/>
    </row>
    <row r="82" spans="1:16" s="1" customFormat="1" ht="35.25" customHeight="1" x14ac:dyDescent="0.25">
      <c r="A82" s="53">
        <v>19</v>
      </c>
      <c r="B82" s="288"/>
      <c r="C82" s="239"/>
      <c r="D82" s="239"/>
      <c r="E82" s="239"/>
      <c r="F82" s="30" t="s">
        <v>31</v>
      </c>
      <c r="G82" s="30" t="s">
        <v>59</v>
      </c>
      <c r="H82" s="32" t="s">
        <v>60</v>
      </c>
      <c r="I82" s="33" t="s">
        <v>242</v>
      </c>
      <c r="J82" s="37">
        <v>2</v>
      </c>
      <c r="K82" s="276">
        <f t="shared" si="3"/>
        <v>2</v>
      </c>
      <c r="L82" s="276"/>
      <c r="M82" s="276"/>
      <c r="N82" s="55">
        <v>0</v>
      </c>
      <c r="O82" s="34"/>
      <c r="P82" s="34"/>
    </row>
    <row r="83" spans="1:16" s="1" customFormat="1" ht="42" customHeight="1" x14ac:dyDescent="0.25">
      <c r="A83" s="53">
        <v>20</v>
      </c>
      <c r="B83" s="288"/>
      <c r="C83" s="239"/>
      <c r="D83" s="239"/>
      <c r="E83" s="239"/>
      <c r="F83" s="30" t="s">
        <v>31</v>
      </c>
      <c r="G83" s="30" t="s">
        <v>85</v>
      </c>
      <c r="H83" s="32" t="s">
        <v>86</v>
      </c>
      <c r="I83" s="33" t="s">
        <v>242</v>
      </c>
      <c r="J83" s="37">
        <v>2</v>
      </c>
      <c r="K83" s="276">
        <f t="shared" si="3"/>
        <v>2</v>
      </c>
      <c r="L83" s="276"/>
      <c r="M83" s="276"/>
      <c r="N83" s="55">
        <v>0</v>
      </c>
      <c r="O83" s="34"/>
      <c r="P83" s="34"/>
    </row>
    <row r="84" spans="1:16" s="1" customFormat="1" ht="30.75" customHeight="1" x14ac:dyDescent="0.25">
      <c r="A84" s="53">
        <v>21</v>
      </c>
      <c r="B84" s="288"/>
      <c r="C84" s="239"/>
      <c r="D84" s="239"/>
      <c r="E84" s="239"/>
      <c r="F84" s="56" t="s">
        <v>31</v>
      </c>
      <c r="G84" s="34" t="s">
        <v>103</v>
      </c>
      <c r="H84" s="57" t="s">
        <v>104</v>
      </c>
      <c r="I84" s="33" t="s">
        <v>242</v>
      </c>
      <c r="J84" s="37">
        <v>1</v>
      </c>
      <c r="K84" s="276">
        <f t="shared" si="3"/>
        <v>1</v>
      </c>
      <c r="L84" s="276"/>
      <c r="M84" s="276"/>
      <c r="N84" s="55">
        <v>0</v>
      </c>
      <c r="O84" s="34"/>
      <c r="P84" s="34"/>
    </row>
    <row r="85" spans="1:16" s="1" customFormat="1" ht="60.75" customHeight="1" x14ac:dyDescent="0.25">
      <c r="A85" s="53">
        <v>22</v>
      </c>
      <c r="B85" s="288"/>
      <c r="C85" s="239"/>
      <c r="D85" s="239"/>
      <c r="E85" s="239"/>
      <c r="F85" s="34" t="s">
        <v>20</v>
      </c>
      <c r="G85" s="34" t="s">
        <v>49</v>
      </c>
      <c r="H85" s="36" t="s">
        <v>50</v>
      </c>
      <c r="I85" s="33" t="s">
        <v>242</v>
      </c>
      <c r="J85" s="37">
        <v>2</v>
      </c>
      <c r="K85" s="276">
        <f t="shared" si="3"/>
        <v>2</v>
      </c>
      <c r="L85" s="276"/>
      <c r="M85" s="276"/>
      <c r="N85" s="55">
        <v>0</v>
      </c>
      <c r="O85" s="34" t="s">
        <v>26</v>
      </c>
      <c r="P85" s="34"/>
    </row>
    <row r="86" spans="1:16" s="1" customFormat="1" ht="38.25" customHeight="1" x14ac:dyDescent="0.25">
      <c r="A86" s="53">
        <v>23</v>
      </c>
      <c r="B86" s="288"/>
      <c r="C86" s="239"/>
      <c r="D86" s="239"/>
      <c r="E86" s="239"/>
      <c r="F86" s="34" t="s">
        <v>31</v>
      </c>
      <c r="G86" s="34" t="s">
        <v>42</v>
      </c>
      <c r="H86" s="36" t="s">
        <v>43</v>
      </c>
      <c r="I86" s="33" t="s">
        <v>242</v>
      </c>
      <c r="J86" s="37">
        <v>1</v>
      </c>
      <c r="K86" s="276">
        <f t="shared" si="3"/>
        <v>1</v>
      </c>
      <c r="L86" s="276"/>
      <c r="M86" s="276"/>
      <c r="N86" s="55">
        <v>0</v>
      </c>
      <c r="O86" s="34"/>
      <c r="P86" s="34"/>
    </row>
    <row r="87" spans="1:16" s="1" customFormat="1" ht="93" customHeight="1" x14ac:dyDescent="0.25">
      <c r="A87" s="53">
        <v>24</v>
      </c>
      <c r="B87" s="288"/>
      <c r="C87" s="239"/>
      <c r="D87" s="239"/>
      <c r="E87" s="239"/>
      <c r="F87" s="56" t="s">
        <v>20</v>
      </c>
      <c r="G87" s="34" t="s">
        <v>29</v>
      </c>
      <c r="H87" s="36" t="s">
        <v>30</v>
      </c>
      <c r="I87" s="33" t="s">
        <v>242</v>
      </c>
      <c r="J87" s="37">
        <v>2</v>
      </c>
      <c r="K87" s="276">
        <f t="shared" si="3"/>
        <v>2</v>
      </c>
      <c r="L87" s="276"/>
      <c r="M87" s="276"/>
      <c r="N87" s="55">
        <v>0</v>
      </c>
      <c r="O87" s="30" t="s">
        <v>26</v>
      </c>
      <c r="P87" s="30"/>
    </row>
    <row r="88" spans="1:16" s="2" customFormat="1" ht="19.5" customHeight="1" x14ac:dyDescent="0.25">
      <c r="A88" s="184" t="s">
        <v>105</v>
      </c>
      <c r="B88" s="184"/>
      <c r="C88" s="184"/>
      <c r="D88" s="184"/>
      <c r="E88" s="184"/>
      <c r="F88" s="184"/>
      <c r="G88" s="184"/>
      <c r="H88" s="184"/>
      <c r="I88" s="184"/>
      <c r="J88" s="59">
        <f>SUM(J64:J87)</f>
        <v>75</v>
      </c>
      <c r="K88" s="183">
        <f>SUM(K64:M87)</f>
        <v>75</v>
      </c>
      <c r="L88" s="183">
        <f>SUM(L64:L87)</f>
        <v>0</v>
      </c>
      <c r="M88" s="183">
        <f>SUM(M64:M87)</f>
        <v>0</v>
      </c>
      <c r="N88" s="59">
        <f>SUM(N64:N87)</f>
        <v>0</v>
      </c>
      <c r="O88" s="60" t="s">
        <v>68</v>
      </c>
      <c r="P88" s="39"/>
    </row>
    <row r="89" spans="1:16" s="2" customFormat="1" ht="29.25" customHeight="1" x14ac:dyDescent="0.25">
      <c r="A89" s="278" t="s">
        <v>106</v>
      </c>
      <c r="B89" s="279"/>
      <c r="C89" s="61">
        <v>8286</v>
      </c>
      <c r="D89" s="61">
        <v>392</v>
      </c>
      <c r="E89" s="61">
        <v>62</v>
      </c>
      <c r="F89" s="61" t="s">
        <v>68</v>
      </c>
      <c r="G89" s="62" t="s">
        <v>68</v>
      </c>
      <c r="H89" s="63" t="s">
        <v>107</v>
      </c>
      <c r="I89" s="63" t="s">
        <v>68</v>
      </c>
      <c r="J89" s="61">
        <f>SUM(J88,J63,J50,J25)</f>
        <v>211</v>
      </c>
      <c r="K89" s="280">
        <f>SUM(K88,K63,K50,K25)</f>
        <v>211</v>
      </c>
      <c r="L89" s="280" t="e">
        <f>SUM(L88,L63,L50,L25,#REF!)</f>
        <v>#REF!</v>
      </c>
      <c r="M89" s="280" t="e">
        <f>SUM(M88,M63,M50,M25,#REF!)</f>
        <v>#REF!</v>
      </c>
      <c r="N89" s="61">
        <v>0</v>
      </c>
      <c r="O89" s="62" t="s">
        <v>68</v>
      </c>
      <c r="P89" s="39"/>
    </row>
    <row r="90" spans="1:16" ht="57" customHeight="1" x14ac:dyDescent="0.25">
      <c r="A90" s="40">
        <v>1</v>
      </c>
      <c r="B90" s="30" t="s">
        <v>108</v>
      </c>
      <c r="C90" s="30">
        <v>3056</v>
      </c>
      <c r="D90" s="30">
        <v>162</v>
      </c>
      <c r="E90" s="30">
        <v>45</v>
      </c>
      <c r="F90" s="30" t="s">
        <v>20</v>
      </c>
      <c r="G90" s="30" t="s">
        <v>21</v>
      </c>
      <c r="H90" s="32" t="s">
        <v>109</v>
      </c>
      <c r="I90" s="30">
        <v>2023</v>
      </c>
      <c r="J90" s="30">
        <v>16</v>
      </c>
      <c r="K90" s="193">
        <v>16</v>
      </c>
      <c r="L90" s="193"/>
      <c r="M90" s="193"/>
      <c r="N90" s="64" t="s">
        <v>68</v>
      </c>
      <c r="O90" s="256" t="s">
        <v>110</v>
      </c>
      <c r="P90" s="65"/>
    </row>
    <row r="91" spans="1:16" ht="54.75" customHeight="1" x14ac:dyDescent="0.25">
      <c r="A91" s="66">
        <v>2</v>
      </c>
      <c r="B91" s="193" t="s">
        <v>108</v>
      </c>
      <c r="C91" s="193">
        <v>3056</v>
      </c>
      <c r="D91" s="193">
        <v>162</v>
      </c>
      <c r="E91" s="193">
        <v>45</v>
      </c>
      <c r="F91" s="30" t="s">
        <v>20</v>
      </c>
      <c r="G91" s="30" t="s">
        <v>24</v>
      </c>
      <c r="H91" s="32" t="s">
        <v>111</v>
      </c>
      <c r="I91" s="30">
        <v>2023</v>
      </c>
      <c r="J91" s="30">
        <v>16</v>
      </c>
      <c r="K91" s="193">
        <v>16</v>
      </c>
      <c r="L91" s="193"/>
      <c r="M91" s="193"/>
      <c r="N91" s="64" t="s">
        <v>68</v>
      </c>
      <c r="O91" s="256"/>
      <c r="P91" s="67"/>
    </row>
    <row r="92" spans="1:16" ht="45.75" customHeight="1" x14ac:dyDescent="0.25">
      <c r="A92" s="40">
        <v>3</v>
      </c>
      <c r="B92" s="193"/>
      <c r="C92" s="193"/>
      <c r="D92" s="193"/>
      <c r="E92" s="193"/>
      <c r="F92" s="30" t="s">
        <v>20</v>
      </c>
      <c r="G92" s="30" t="s">
        <v>27</v>
      </c>
      <c r="H92" s="32" t="s">
        <v>112</v>
      </c>
      <c r="I92" s="30">
        <v>2023</v>
      </c>
      <c r="J92" s="30">
        <v>11</v>
      </c>
      <c r="K92" s="193">
        <v>11</v>
      </c>
      <c r="L92" s="193"/>
      <c r="M92" s="193"/>
      <c r="N92" s="64" t="s">
        <v>68</v>
      </c>
      <c r="O92" s="256"/>
      <c r="P92" s="67"/>
    </row>
    <row r="93" spans="1:16" ht="84.75" customHeight="1" x14ac:dyDescent="0.25">
      <c r="A93" s="66">
        <v>4</v>
      </c>
      <c r="B93" s="193"/>
      <c r="C93" s="193"/>
      <c r="D93" s="193"/>
      <c r="E93" s="193"/>
      <c r="F93" s="30" t="s">
        <v>20</v>
      </c>
      <c r="G93" s="30" t="s">
        <v>113</v>
      </c>
      <c r="H93" s="32" t="s">
        <v>114</v>
      </c>
      <c r="I93" s="30">
        <v>2023</v>
      </c>
      <c r="J93" s="30">
        <v>5</v>
      </c>
      <c r="K93" s="193">
        <v>5</v>
      </c>
      <c r="L93" s="193"/>
      <c r="M93" s="193"/>
      <c r="N93" s="64" t="s">
        <v>68</v>
      </c>
      <c r="O93" s="256"/>
      <c r="P93" s="67"/>
    </row>
    <row r="94" spans="1:16" ht="45.75" customHeight="1" x14ac:dyDescent="0.25">
      <c r="A94" s="40">
        <v>5</v>
      </c>
      <c r="B94" s="193"/>
      <c r="C94" s="193"/>
      <c r="D94" s="193"/>
      <c r="E94" s="193"/>
      <c r="F94" s="30" t="s">
        <v>20</v>
      </c>
      <c r="G94" s="30" t="s">
        <v>115</v>
      </c>
      <c r="H94" s="32" t="s">
        <v>116</v>
      </c>
      <c r="I94" s="30">
        <v>2023</v>
      </c>
      <c r="J94" s="30">
        <v>3</v>
      </c>
      <c r="K94" s="193">
        <v>3</v>
      </c>
      <c r="L94" s="193"/>
      <c r="M94" s="193"/>
      <c r="N94" s="64" t="s">
        <v>68</v>
      </c>
      <c r="O94" s="256"/>
      <c r="P94" s="65"/>
    </row>
    <row r="95" spans="1:16" ht="28.5" customHeight="1" x14ac:dyDescent="0.25">
      <c r="A95" s="66">
        <v>6</v>
      </c>
      <c r="B95" s="193"/>
      <c r="C95" s="193"/>
      <c r="D95" s="193"/>
      <c r="E95" s="193"/>
      <c r="F95" s="30" t="s">
        <v>20</v>
      </c>
      <c r="G95" s="30" t="s">
        <v>72</v>
      </c>
      <c r="H95" s="32" t="s">
        <v>117</v>
      </c>
      <c r="I95" s="30">
        <v>2023</v>
      </c>
      <c r="J95" s="30">
        <v>3</v>
      </c>
      <c r="K95" s="193">
        <v>3</v>
      </c>
      <c r="L95" s="193"/>
      <c r="M95" s="193"/>
      <c r="N95" s="64" t="s">
        <v>68</v>
      </c>
      <c r="O95" s="256"/>
      <c r="P95" s="67"/>
    </row>
    <row r="96" spans="1:16" ht="31.5" customHeight="1" x14ac:dyDescent="0.25">
      <c r="A96" s="40">
        <v>7</v>
      </c>
      <c r="B96" s="193"/>
      <c r="C96" s="193"/>
      <c r="D96" s="193"/>
      <c r="E96" s="193"/>
      <c r="F96" s="30" t="s">
        <v>20</v>
      </c>
      <c r="G96" s="30" t="s">
        <v>70</v>
      </c>
      <c r="H96" s="32" t="s">
        <v>118</v>
      </c>
      <c r="I96" s="30">
        <v>2023</v>
      </c>
      <c r="J96" s="30">
        <v>2</v>
      </c>
      <c r="K96" s="193">
        <v>2</v>
      </c>
      <c r="L96" s="193"/>
      <c r="M96" s="193"/>
      <c r="N96" s="64" t="s">
        <v>68</v>
      </c>
      <c r="O96" s="256"/>
      <c r="P96" s="67"/>
    </row>
    <row r="97" spans="1:16" ht="24" x14ac:dyDescent="0.25">
      <c r="A97" s="66">
        <v>8</v>
      </c>
      <c r="B97" s="193"/>
      <c r="C97" s="193"/>
      <c r="D97" s="193"/>
      <c r="E97" s="193"/>
      <c r="F97" s="30" t="s">
        <v>20</v>
      </c>
      <c r="G97" s="30" t="s">
        <v>45</v>
      </c>
      <c r="H97" s="32" t="s">
        <v>119</v>
      </c>
      <c r="I97" s="30">
        <v>2023</v>
      </c>
      <c r="J97" s="30">
        <v>2</v>
      </c>
      <c r="K97" s="193">
        <v>2</v>
      </c>
      <c r="L97" s="193"/>
      <c r="M97" s="193"/>
      <c r="N97" s="64" t="s">
        <v>68</v>
      </c>
      <c r="O97" s="256"/>
      <c r="P97" s="67"/>
    </row>
    <row r="98" spans="1:16" ht="26.25" customHeight="1" x14ac:dyDescent="0.25">
      <c r="A98" s="40">
        <v>9</v>
      </c>
      <c r="B98" s="193"/>
      <c r="C98" s="193"/>
      <c r="D98" s="193"/>
      <c r="E98" s="193"/>
      <c r="F98" s="30" t="s">
        <v>31</v>
      </c>
      <c r="G98" s="30" t="s">
        <v>120</v>
      </c>
      <c r="H98" s="32" t="s">
        <v>121</v>
      </c>
      <c r="I98" s="30">
        <v>2023</v>
      </c>
      <c r="J98" s="30">
        <v>2</v>
      </c>
      <c r="K98" s="193">
        <v>2</v>
      </c>
      <c r="L98" s="193"/>
      <c r="M98" s="193"/>
      <c r="N98" s="64" t="s">
        <v>68</v>
      </c>
      <c r="O98" s="256"/>
      <c r="P98" s="67"/>
    </row>
    <row r="99" spans="1:16" ht="26.25" customHeight="1" x14ac:dyDescent="0.25">
      <c r="A99" s="66">
        <v>10</v>
      </c>
      <c r="B99" s="193"/>
      <c r="C99" s="193"/>
      <c r="D99" s="193"/>
      <c r="E99" s="193"/>
      <c r="F99" s="30" t="s">
        <v>31</v>
      </c>
      <c r="G99" s="30" t="s">
        <v>59</v>
      </c>
      <c r="H99" s="32" t="s">
        <v>122</v>
      </c>
      <c r="I99" s="30">
        <v>2023</v>
      </c>
      <c r="J99" s="30">
        <v>2</v>
      </c>
      <c r="K99" s="193">
        <v>2</v>
      </c>
      <c r="L99" s="193"/>
      <c r="M99" s="193"/>
      <c r="N99" s="64" t="s">
        <v>68</v>
      </c>
      <c r="O99" s="256"/>
      <c r="P99" s="65"/>
    </row>
    <row r="100" spans="1:16" ht="26.25" customHeight="1" x14ac:dyDescent="0.25">
      <c r="A100" s="40">
        <v>11</v>
      </c>
      <c r="B100" s="193"/>
      <c r="C100" s="193"/>
      <c r="D100" s="193"/>
      <c r="E100" s="193"/>
      <c r="F100" s="30" t="s">
        <v>31</v>
      </c>
      <c r="G100" s="30" t="s">
        <v>123</v>
      </c>
      <c r="H100" s="32" t="s">
        <v>124</v>
      </c>
      <c r="I100" s="30">
        <v>2023</v>
      </c>
      <c r="J100" s="30">
        <v>5</v>
      </c>
      <c r="K100" s="193">
        <v>5</v>
      </c>
      <c r="L100" s="193"/>
      <c r="M100" s="193"/>
      <c r="N100" s="64" t="s">
        <v>68</v>
      </c>
      <c r="O100" s="256"/>
      <c r="P100" s="65"/>
    </row>
    <row r="101" spans="1:16" ht="26.25" customHeight="1" x14ac:dyDescent="0.25">
      <c r="A101" s="66">
        <v>12</v>
      </c>
      <c r="B101" s="193"/>
      <c r="C101" s="193"/>
      <c r="D101" s="193"/>
      <c r="E101" s="193"/>
      <c r="F101" s="30" t="s">
        <v>31</v>
      </c>
      <c r="G101" s="30" t="s">
        <v>125</v>
      </c>
      <c r="H101" s="32" t="s">
        <v>126</v>
      </c>
      <c r="I101" s="30">
        <v>2023</v>
      </c>
      <c r="J101" s="30">
        <v>5</v>
      </c>
      <c r="K101" s="193">
        <v>5</v>
      </c>
      <c r="L101" s="193"/>
      <c r="M101" s="193"/>
      <c r="N101" s="64" t="s">
        <v>68</v>
      </c>
      <c r="O101" s="256"/>
      <c r="P101" s="68"/>
    </row>
    <row r="102" spans="1:16" ht="31.5" customHeight="1" x14ac:dyDescent="0.25">
      <c r="A102" s="40">
        <v>13</v>
      </c>
      <c r="B102" s="193"/>
      <c r="C102" s="193"/>
      <c r="D102" s="193"/>
      <c r="E102" s="193"/>
      <c r="F102" s="30" t="s">
        <v>31</v>
      </c>
      <c r="G102" s="30" t="s">
        <v>34</v>
      </c>
      <c r="H102" s="32" t="s">
        <v>127</v>
      </c>
      <c r="I102" s="30">
        <v>2023</v>
      </c>
      <c r="J102" s="30">
        <v>3</v>
      </c>
      <c r="K102" s="193">
        <v>3</v>
      </c>
      <c r="L102" s="193"/>
      <c r="M102" s="193"/>
      <c r="N102" s="64" t="s">
        <v>68</v>
      </c>
      <c r="O102" s="256"/>
      <c r="P102" s="65"/>
    </row>
    <row r="103" spans="1:16" ht="26.25" customHeight="1" x14ac:dyDescent="0.25">
      <c r="A103" s="66">
        <v>14</v>
      </c>
      <c r="B103" s="193"/>
      <c r="C103" s="193"/>
      <c r="D103" s="193"/>
      <c r="E103" s="193"/>
      <c r="F103" s="30" t="s">
        <v>31</v>
      </c>
      <c r="G103" s="30" t="s">
        <v>74</v>
      </c>
      <c r="H103" s="32" t="s">
        <v>128</v>
      </c>
      <c r="I103" s="30">
        <v>2023</v>
      </c>
      <c r="J103" s="30">
        <v>3</v>
      </c>
      <c r="K103" s="193">
        <v>3</v>
      </c>
      <c r="L103" s="193"/>
      <c r="M103" s="193"/>
      <c r="N103" s="64" t="s">
        <v>68</v>
      </c>
      <c r="O103" s="256"/>
      <c r="P103" s="65"/>
    </row>
    <row r="104" spans="1:16" ht="19.5" customHeight="1" x14ac:dyDescent="0.25">
      <c r="A104" s="69"/>
      <c r="B104" s="192" t="s">
        <v>129</v>
      </c>
      <c r="C104" s="192"/>
      <c r="D104" s="192"/>
      <c r="E104" s="192"/>
      <c r="F104" s="192"/>
      <c r="G104" s="192"/>
      <c r="H104" s="192"/>
      <c r="I104" s="192"/>
      <c r="J104" s="70">
        <f>SUM(J90:J103)</f>
        <v>78</v>
      </c>
      <c r="K104" s="192">
        <f>SUM(J90:J103)</f>
        <v>78</v>
      </c>
      <c r="L104" s="192"/>
      <c r="M104" s="192"/>
      <c r="N104" s="71"/>
      <c r="O104" s="72"/>
      <c r="P104" s="65"/>
    </row>
    <row r="105" spans="1:16" ht="40.5" customHeight="1" x14ac:dyDescent="0.25">
      <c r="A105" s="69"/>
      <c r="B105" s="193" t="s">
        <v>130</v>
      </c>
      <c r="C105" s="193">
        <v>1291</v>
      </c>
      <c r="D105" s="193">
        <v>19</v>
      </c>
      <c r="E105" s="193">
        <v>54</v>
      </c>
      <c r="F105" s="30" t="s">
        <v>20</v>
      </c>
      <c r="G105" s="64" t="s">
        <v>21</v>
      </c>
      <c r="H105" s="32" t="s">
        <v>131</v>
      </c>
      <c r="I105" s="30">
        <v>2023</v>
      </c>
      <c r="J105" s="64">
        <v>12</v>
      </c>
      <c r="K105" s="193">
        <v>12</v>
      </c>
      <c r="L105" s="194"/>
      <c r="M105" s="194"/>
      <c r="N105" s="64" t="s">
        <v>68</v>
      </c>
      <c r="O105" s="256" t="s">
        <v>110</v>
      </c>
      <c r="P105" s="73"/>
    </row>
    <row r="106" spans="1:16" ht="49.5" customHeight="1" x14ac:dyDescent="0.25">
      <c r="A106" s="69"/>
      <c r="B106" s="193"/>
      <c r="C106" s="193"/>
      <c r="D106" s="193"/>
      <c r="E106" s="193"/>
      <c r="F106" s="30" t="s">
        <v>20</v>
      </c>
      <c r="G106" s="64" t="s">
        <v>132</v>
      </c>
      <c r="H106" s="32" t="s">
        <v>133</v>
      </c>
      <c r="I106" s="30">
        <v>2023</v>
      </c>
      <c r="J106" s="64">
        <v>15</v>
      </c>
      <c r="K106" s="193">
        <v>15</v>
      </c>
      <c r="L106" s="194"/>
      <c r="M106" s="194"/>
      <c r="N106" s="64" t="s">
        <v>68</v>
      </c>
      <c r="O106" s="256"/>
      <c r="P106" s="73"/>
    </row>
    <row r="107" spans="1:16" ht="40.5" customHeight="1" x14ac:dyDescent="0.25">
      <c r="A107" s="69"/>
      <c r="B107" s="193"/>
      <c r="C107" s="193"/>
      <c r="D107" s="193"/>
      <c r="E107" s="193"/>
      <c r="F107" s="30" t="s">
        <v>20</v>
      </c>
      <c r="G107" s="64" t="s">
        <v>29</v>
      </c>
      <c r="H107" s="32" t="s">
        <v>134</v>
      </c>
      <c r="I107" s="30">
        <v>2023</v>
      </c>
      <c r="J107" s="64">
        <v>5</v>
      </c>
      <c r="K107" s="193">
        <v>5</v>
      </c>
      <c r="L107" s="193"/>
      <c r="M107" s="193"/>
      <c r="N107" s="64" t="s">
        <v>68</v>
      </c>
      <c r="O107" s="256"/>
      <c r="P107" s="73"/>
    </row>
    <row r="108" spans="1:16" ht="32.25" customHeight="1" x14ac:dyDescent="0.25">
      <c r="A108" s="69"/>
      <c r="B108" s="193"/>
      <c r="C108" s="193"/>
      <c r="D108" s="193"/>
      <c r="E108" s="193"/>
      <c r="F108" s="30" t="s">
        <v>20</v>
      </c>
      <c r="G108" s="64" t="s">
        <v>115</v>
      </c>
      <c r="H108" s="32" t="s">
        <v>135</v>
      </c>
      <c r="I108" s="30">
        <v>2023</v>
      </c>
      <c r="J108" s="64">
        <v>4</v>
      </c>
      <c r="K108" s="193">
        <v>4</v>
      </c>
      <c r="L108" s="193"/>
      <c r="M108" s="193"/>
      <c r="N108" s="64" t="s">
        <v>68</v>
      </c>
      <c r="O108" s="256"/>
      <c r="P108" s="73"/>
    </row>
    <row r="109" spans="1:16" ht="36" x14ac:dyDescent="0.25">
      <c r="A109" s="69"/>
      <c r="B109" s="193"/>
      <c r="C109" s="193"/>
      <c r="D109" s="193"/>
      <c r="E109" s="193"/>
      <c r="F109" s="30" t="s">
        <v>20</v>
      </c>
      <c r="G109" s="64" t="s">
        <v>32</v>
      </c>
      <c r="H109" s="32" t="s">
        <v>136</v>
      </c>
      <c r="I109" s="30">
        <v>2023</v>
      </c>
      <c r="J109" s="64">
        <v>5</v>
      </c>
      <c r="K109" s="193">
        <v>5</v>
      </c>
      <c r="L109" s="193"/>
      <c r="M109" s="193"/>
      <c r="N109" s="64" t="s">
        <v>68</v>
      </c>
      <c r="O109" s="256"/>
      <c r="P109" s="73"/>
    </row>
    <row r="110" spans="1:16" ht="29.25" customHeight="1" x14ac:dyDescent="0.25">
      <c r="A110" s="69"/>
      <c r="B110" s="193"/>
      <c r="C110" s="193"/>
      <c r="D110" s="193"/>
      <c r="E110" s="193"/>
      <c r="F110" s="30" t="s">
        <v>20</v>
      </c>
      <c r="G110" s="64" t="s">
        <v>137</v>
      </c>
      <c r="H110" s="32" t="s">
        <v>138</v>
      </c>
      <c r="I110" s="30">
        <v>2023</v>
      </c>
      <c r="J110" s="64">
        <v>3</v>
      </c>
      <c r="K110" s="193">
        <v>3</v>
      </c>
      <c r="L110" s="193"/>
      <c r="M110" s="193"/>
      <c r="N110" s="64" t="s">
        <v>68</v>
      </c>
      <c r="O110" s="256"/>
      <c r="P110" s="73"/>
    </row>
    <row r="111" spans="1:16" ht="39" customHeight="1" x14ac:dyDescent="0.25">
      <c r="A111" s="69"/>
      <c r="B111" s="193"/>
      <c r="C111" s="193"/>
      <c r="D111" s="193"/>
      <c r="E111" s="193"/>
      <c r="F111" s="30" t="s">
        <v>20</v>
      </c>
      <c r="G111" s="64" t="s">
        <v>70</v>
      </c>
      <c r="H111" s="32" t="s">
        <v>139</v>
      </c>
      <c r="I111" s="30">
        <v>2023</v>
      </c>
      <c r="J111" s="64">
        <v>2</v>
      </c>
      <c r="K111" s="193">
        <v>2</v>
      </c>
      <c r="L111" s="193"/>
      <c r="M111" s="193"/>
      <c r="N111" s="64" t="s">
        <v>68</v>
      </c>
      <c r="O111" s="256"/>
      <c r="P111" s="73"/>
    </row>
    <row r="112" spans="1:16" ht="45.75" customHeight="1" x14ac:dyDescent="0.25">
      <c r="A112" s="69"/>
      <c r="B112" s="193"/>
      <c r="C112" s="193"/>
      <c r="D112" s="193"/>
      <c r="E112" s="193"/>
      <c r="F112" s="30" t="s">
        <v>31</v>
      </c>
      <c r="G112" s="64" t="s">
        <v>51</v>
      </c>
      <c r="H112" s="32" t="s">
        <v>140</v>
      </c>
      <c r="I112" s="30">
        <v>2023</v>
      </c>
      <c r="J112" s="64">
        <v>2</v>
      </c>
      <c r="K112" s="193">
        <v>2</v>
      </c>
      <c r="L112" s="193"/>
      <c r="M112" s="193"/>
      <c r="N112" s="64" t="s">
        <v>68</v>
      </c>
      <c r="O112" s="256"/>
      <c r="P112" s="73"/>
    </row>
    <row r="113" spans="1:16" ht="33" customHeight="1" x14ac:dyDescent="0.25">
      <c r="A113" s="69"/>
      <c r="B113" s="193"/>
      <c r="C113" s="193"/>
      <c r="D113" s="193"/>
      <c r="E113" s="193"/>
      <c r="F113" s="30" t="s">
        <v>31</v>
      </c>
      <c r="G113" s="64" t="s">
        <v>141</v>
      </c>
      <c r="H113" s="32" t="s">
        <v>142</v>
      </c>
      <c r="I113" s="30">
        <v>2023</v>
      </c>
      <c r="J113" s="64">
        <v>3</v>
      </c>
      <c r="K113" s="193">
        <v>3</v>
      </c>
      <c r="L113" s="193"/>
      <c r="M113" s="193"/>
      <c r="N113" s="64" t="s">
        <v>68</v>
      </c>
      <c r="O113" s="256"/>
      <c r="P113" s="73"/>
    </row>
    <row r="114" spans="1:16" ht="19.5" customHeight="1" x14ac:dyDescent="0.25">
      <c r="A114" s="69"/>
      <c r="B114" s="192" t="s">
        <v>143</v>
      </c>
      <c r="C114" s="192"/>
      <c r="D114" s="192"/>
      <c r="E114" s="192"/>
      <c r="F114" s="192"/>
      <c r="G114" s="192"/>
      <c r="H114" s="192"/>
      <c r="I114" s="192"/>
      <c r="J114" s="70">
        <f>SUM(J105:J113)</f>
        <v>51</v>
      </c>
      <c r="K114" s="192">
        <f>SUM(J105:J113)</f>
        <v>51</v>
      </c>
      <c r="L114" s="192"/>
      <c r="M114" s="192"/>
      <c r="N114" s="71"/>
      <c r="O114" s="74"/>
      <c r="P114" s="75"/>
    </row>
    <row r="115" spans="1:16" ht="84" customHeight="1" x14ac:dyDescent="0.25">
      <c r="A115" s="69"/>
      <c r="B115" s="30" t="s">
        <v>144</v>
      </c>
      <c r="C115" s="64">
        <f>2227-13-12</f>
        <v>2202</v>
      </c>
      <c r="D115" s="64">
        <v>135</v>
      </c>
      <c r="E115" s="64">
        <v>16</v>
      </c>
      <c r="F115" s="30" t="s">
        <v>20</v>
      </c>
      <c r="G115" s="30" t="s">
        <v>145</v>
      </c>
      <c r="H115" s="32" t="s">
        <v>146</v>
      </c>
      <c r="I115" s="30">
        <v>2023</v>
      </c>
      <c r="J115" s="30">
        <v>5</v>
      </c>
      <c r="K115" s="193">
        <v>5</v>
      </c>
      <c r="L115" s="193"/>
      <c r="M115" s="193"/>
      <c r="N115" s="64" t="s">
        <v>68</v>
      </c>
      <c r="O115" s="256" t="s">
        <v>110</v>
      </c>
      <c r="P115" s="76"/>
    </row>
    <row r="116" spans="1:16" ht="103.5" customHeight="1" x14ac:dyDescent="0.25">
      <c r="A116" s="69"/>
      <c r="B116" s="193" t="s">
        <v>144</v>
      </c>
      <c r="C116" s="194">
        <f>2227-13-12</f>
        <v>2202</v>
      </c>
      <c r="D116" s="194">
        <v>135</v>
      </c>
      <c r="E116" s="194">
        <v>16</v>
      </c>
      <c r="F116" s="30" t="s">
        <v>20</v>
      </c>
      <c r="G116" s="30" t="s">
        <v>132</v>
      </c>
      <c r="H116" s="32" t="s">
        <v>147</v>
      </c>
      <c r="I116" s="30">
        <v>2023</v>
      </c>
      <c r="J116" s="30">
        <v>5</v>
      </c>
      <c r="K116" s="193">
        <v>5</v>
      </c>
      <c r="L116" s="193"/>
      <c r="M116" s="193"/>
      <c r="N116" s="64" t="s">
        <v>68</v>
      </c>
      <c r="O116" s="256"/>
      <c r="P116" s="76"/>
    </row>
    <row r="117" spans="1:16" ht="55.5" customHeight="1" x14ac:dyDescent="0.25">
      <c r="A117" s="69"/>
      <c r="B117" s="193"/>
      <c r="C117" s="194"/>
      <c r="D117" s="194"/>
      <c r="E117" s="194"/>
      <c r="F117" s="30" t="s">
        <v>20</v>
      </c>
      <c r="G117" s="30" t="s">
        <v>32</v>
      </c>
      <c r="H117" s="32" t="s">
        <v>148</v>
      </c>
      <c r="I117" s="30">
        <v>2023</v>
      </c>
      <c r="J117" s="30">
        <v>6</v>
      </c>
      <c r="K117" s="193">
        <v>6</v>
      </c>
      <c r="L117" s="193"/>
      <c r="M117" s="193"/>
      <c r="N117" s="64" t="s">
        <v>68</v>
      </c>
      <c r="O117" s="256"/>
      <c r="P117" s="76"/>
    </row>
    <row r="118" spans="1:16" ht="57" customHeight="1" x14ac:dyDescent="0.25">
      <c r="A118" s="69"/>
      <c r="B118" s="193"/>
      <c r="C118" s="194"/>
      <c r="D118" s="194"/>
      <c r="E118" s="194"/>
      <c r="F118" s="30" t="s">
        <v>20</v>
      </c>
      <c r="G118" s="30" t="s">
        <v>29</v>
      </c>
      <c r="H118" s="32" t="s">
        <v>149</v>
      </c>
      <c r="I118" s="30">
        <v>2023</v>
      </c>
      <c r="J118" s="30">
        <v>6</v>
      </c>
      <c r="K118" s="193">
        <v>6</v>
      </c>
      <c r="L118" s="193"/>
      <c r="M118" s="193"/>
      <c r="N118" s="64" t="s">
        <v>68</v>
      </c>
      <c r="O118" s="256"/>
      <c r="P118" s="76"/>
    </row>
    <row r="119" spans="1:16" ht="45" customHeight="1" x14ac:dyDescent="0.25">
      <c r="A119" s="69"/>
      <c r="B119" s="193"/>
      <c r="C119" s="194"/>
      <c r="D119" s="194"/>
      <c r="E119" s="194"/>
      <c r="F119" s="30" t="s">
        <v>20</v>
      </c>
      <c r="G119" s="30" t="s">
        <v>70</v>
      </c>
      <c r="H119" s="77" t="s">
        <v>150</v>
      </c>
      <c r="I119" s="30">
        <v>2023</v>
      </c>
      <c r="J119" s="30">
        <v>2</v>
      </c>
      <c r="K119" s="193">
        <v>2</v>
      </c>
      <c r="L119" s="193"/>
      <c r="M119" s="193"/>
      <c r="N119" s="64" t="s">
        <v>68</v>
      </c>
      <c r="O119" s="256"/>
      <c r="P119" s="76"/>
    </row>
    <row r="120" spans="1:16" ht="26.25" customHeight="1" x14ac:dyDescent="0.25">
      <c r="A120" s="69"/>
      <c r="B120" s="193"/>
      <c r="C120" s="194"/>
      <c r="D120" s="194"/>
      <c r="E120" s="194"/>
      <c r="F120" s="30" t="s">
        <v>20</v>
      </c>
      <c r="G120" s="30" t="s">
        <v>151</v>
      </c>
      <c r="H120" s="32" t="s">
        <v>152</v>
      </c>
      <c r="I120" s="30">
        <v>2023</v>
      </c>
      <c r="J120" s="30">
        <v>2</v>
      </c>
      <c r="K120" s="193">
        <v>2</v>
      </c>
      <c r="L120" s="193"/>
      <c r="M120" s="193"/>
      <c r="N120" s="64" t="s">
        <v>68</v>
      </c>
      <c r="O120" s="256"/>
      <c r="P120" s="76"/>
    </row>
    <row r="121" spans="1:16" ht="42.75" customHeight="1" x14ac:dyDescent="0.25">
      <c r="A121" s="69"/>
      <c r="B121" s="193"/>
      <c r="C121" s="194"/>
      <c r="D121" s="194"/>
      <c r="E121" s="194"/>
      <c r="F121" s="30" t="s">
        <v>31</v>
      </c>
      <c r="G121" s="30" t="s">
        <v>153</v>
      </c>
      <c r="H121" s="77" t="s">
        <v>154</v>
      </c>
      <c r="I121" s="30">
        <v>2023</v>
      </c>
      <c r="J121" s="30">
        <v>2</v>
      </c>
      <c r="K121" s="193">
        <v>2</v>
      </c>
      <c r="L121" s="193"/>
      <c r="M121" s="193"/>
      <c r="N121" s="64" t="s">
        <v>68</v>
      </c>
      <c r="O121" s="256"/>
      <c r="P121" s="76"/>
    </row>
    <row r="122" spans="1:16" ht="57" customHeight="1" x14ac:dyDescent="0.25">
      <c r="A122" s="69"/>
      <c r="B122" s="193"/>
      <c r="C122" s="194"/>
      <c r="D122" s="194"/>
      <c r="E122" s="194"/>
      <c r="F122" s="30" t="s">
        <v>31</v>
      </c>
      <c r="G122" s="30" t="s">
        <v>155</v>
      </c>
      <c r="H122" s="32" t="s">
        <v>156</v>
      </c>
      <c r="I122" s="30">
        <v>2023</v>
      </c>
      <c r="J122" s="30">
        <v>2</v>
      </c>
      <c r="K122" s="193">
        <v>2</v>
      </c>
      <c r="L122" s="193"/>
      <c r="M122" s="193"/>
      <c r="N122" s="64" t="s">
        <v>68</v>
      </c>
      <c r="O122" s="256"/>
      <c r="P122" s="76"/>
    </row>
    <row r="123" spans="1:16" ht="30.75" customHeight="1" x14ac:dyDescent="0.25">
      <c r="A123" s="69"/>
      <c r="B123" s="193"/>
      <c r="C123" s="194"/>
      <c r="D123" s="194"/>
      <c r="E123" s="194"/>
      <c r="F123" s="30" t="s">
        <v>31</v>
      </c>
      <c r="G123" s="30" t="s">
        <v>157</v>
      </c>
      <c r="H123" s="32" t="s">
        <v>158</v>
      </c>
      <c r="I123" s="30">
        <v>2023</v>
      </c>
      <c r="J123" s="30">
        <v>2</v>
      </c>
      <c r="K123" s="193">
        <v>2</v>
      </c>
      <c r="L123" s="193"/>
      <c r="M123" s="193"/>
      <c r="N123" s="64" t="s">
        <v>68</v>
      </c>
      <c r="O123" s="256"/>
      <c r="P123" s="76"/>
    </row>
    <row r="124" spans="1:16" ht="39.75" customHeight="1" x14ac:dyDescent="0.25">
      <c r="A124" s="69"/>
      <c r="B124" s="193"/>
      <c r="C124" s="194"/>
      <c r="D124" s="194"/>
      <c r="E124" s="194"/>
      <c r="F124" s="30" t="s">
        <v>31</v>
      </c>
      <c r="G124" s="30" t="s">
        <v>125</v>
      </c>
      <c r="H124" s="77" t="s">
        <v>159</v>
      </c>
      <c r="I124" s="30">
        <v>2023</v>
      </c>
      <c r="J124" s="30">
        <v>2</v>
      </c>
      <c r="K124" s="193">
        <v>2</v>
      </c>
      <c r="L124" s="193"/>
      <c r="M124" s="193"/>
      <c r="N124" s="64" t="s">
        <v>68</v>
      </c>
      <c r="O124" s="256"/>
      <c r="P124" s="76"/>
    </row>
    <row r="125" spans="1:16" ht="39.75" customHeight="1" x14ac:dyDescent="0.25">
      <c r="A125" s="69"/>
      <c r="B125" s="193"/>
      <c r="C125" s="194"/>
      <c r="D125" s="194"/>
      <c r="E125" s="194"/>
      <c r="F125" s="30" t="s">
        <v>31</v>
      </c>
      <c r="G125" s="30" t="s">
        <v>160</v>
      </c>
      <c r="H125" s="77" t="s">
        <v>161</v>
      </c>
      <c r="I125" s="30">
        <v>2023</v>
      </c>
      <c r="J125" s="30">
        <v>2</v>
      </c>
      <c r="K125" s="193">
        <v>2</v>
      </c>
      <c r="L125" s="193"/>
      <c r="M125" s="193"/>
      <c r="N125" s="64" t="s">
        <v>68</v>
      </c>
      <c r="O125" s="256"/>
      <c r="P125" s="76"/>
    </row>
    <row r="126" spans="1:16" ht="39.75" customHeight="1" x14ac:dyDescent="0.25">
      <c r="A126" s="69"/>
      <c r="B126" s="193"/>
      <c r="C126" s="194"/>
      <c r="D126" s="194"/>
      <c r="E126" s="194"/>
      <c r="F126" s="30" t="s">
        <v>31</v>
      </c>
      <c r="G126" s="30" t="s">
        <v>89</v>
      </c>
      <c r="H126" s="32" t="s">
        <v>162</v>
      </c>
      <c r="I126" s="30">
        <v>2023</v>
      </c>
      <c r="J126" s="30">
        <v>1</v>
      </c>
      <c r="K126" s="193">
        <v>1</v>
      </c>
      <c r="L126" s="193"/>
      <c r="M126" s="193"/>
      <c r="N126" s="64" t="s">
        <v>68</v>
      </c>
      <c r="O126" s="256"/>
      <c r="P126" s="76"/>
    </row>
    <row r="127" spans="1:16" ht="33" customHeight="1" x14ac:dyDescent="0.25">
      <c r="A127" s="69"/>
      <c r="B127" s="193"/>
      <c r="C127" s="194"/>
      <c r="D127" s="194"/>
      <c r="E127" s="194"/>
      <c r="F127" s="30" t="s">
        <v>31</v>
      </c>
      <c r="G127" s="30" t="s">
        <v>51</v>
      </c>
      <c r="H127" s="32" t="s">
        <v>163</v>
      </c>
      <c r="I127" s="30">
        <v>2023</v>
      </c>
      <c r="J127" s="30">
        <v>1</v>
      </c>
      <c r="K127" s="193">
        <v>1</v>
      </c>
      <c r="L127" s="193"/>
      <c r="M127" s="193"/>
      <c r="N127" s="64" t="s">
        <v>68</v>
      </c>
      <c r="O127" s="256"/>
      <c r="P127" s="76"/>
    </row>
    <row r="128" spans="1:16" ht="30" customHeight="1" x14ac:dyDescent="0.25">
      <c r="A128" s="69"/>
      <c r="B128" s="193"/>
      <c r="C128" s="194"/>
      <c r="D128" s="194"/>
      <c r="E128" s="194"/>
      <c r="F128" s="30" t="s">
        <v>31</v>
      </c>
      <c r="G128" s="30" t="s">
        <v>72</v>
      </c>
      <c r="H128" s="32" t="s">
        <v>164</v>
      </c>
      <c r="I128" s="30">
        <v>2023</v>
      </c>
      <c r="J128" s="30">
        <v>1</v>
      </c>
      <c r="K128" s="193">
        <v>1</v>
      </c>
      <c r="L128" s="193"/>
      <c r="M128" s="193"/>
      <c r="N128" s="64" t="s">
        <v>68</v>
      </c>
      <c r="O128" s="256"/>
      <c r="P128" s="76"/>
    </row>
    <row r="129" spans="1:16" ht="19.5" customHeight="1" x14ac:dyDescent="0.25">
      <c r="A129" s="69"/>
      <c r="B129" s="192" t="s">
        <v>165</v>
      </c>
      <c r="C129" s="192"/>
      <c r="D129" s="192"/>
      <c r="E129" s="192"/>
      <c r="F129" s="192"/>
      <c r="G129" s="192"/>
      <c r="H129" s="192"/>
      <c r="I129" s="192"/>
      <c r="J129" s="70">
        <f>SUM(J115:J128)</f>
        <v>39</v>
      </c>
      <c r="K129" s="201">
        <f>SUM(J115:J128)</f>
        <v>39</v>
      </c>
      <c r="L129" s="201"/>
      <c r="M129" s="201"/>
      <c r="N129" s="79"/>
      <c r="O129" s="74"/>
      <c r="P129" s="75"/>
    </row>
    <row r="130" spans="1:16" ht="81.75" customHeight="1" x14ac:dyDescent="0.25">
      <c r="A130" s="69"/>
      <c r="B130" s="193" t="s">
        <v>166</v>
      </c>
      <c r="C130" s="194">
        <v>636</v>
      </c>
      <c r="D130" s="194">
        <v>36</v>
      </c>
      <c r="E130" s="194">
        <v>1</v>
      </c>
      <c r="F130" s="30" t="s">
        <v>20</v>
      </c>
      <c r="G130" s="30" t="s">
        <v>167</v>
      </c>
      <c r="H130" s="32" t="s">
        <v>168</v>
      </c>
      <c r="I130" s="64">
        <v>2023</v>
      </c>
      <c r="J130" s="64">
        <v>10</v>
      </c>
      <c r="K130" s="194">
        <v>10</v>
      </c>
      <c r="L130" s="194"/>
      <c r="M130" s="194"/>
      <c r="N130" s="64" t="s">
        <v>68</v>
      </c>
      <c r="O130" s="256" t="s">
        <v>110</v>
      </c>
      <c r="P130" s="75"/>
    </row>
    <row r="131" spans="1:16" ht="36.75" customHeight="1" x14ac:dyDescent="0.25">
      <c r="A131" s="69"/>
      <c r="B131" s="193"/>
      <c r="C131" s="194"/>
      <c r="D131" s="194"/>
      <c r="E131" s="194"/>
      <c r="F131" s="30" t="s">
        <v>20</v>
      </c>
      <c r="G131" s="30" t="s">
        <v>169</v>
      </c>
      <c r="H131" s="32" t="s">
        <v>170</v>
      </c>
      <c r="I131" s="64">
        <v>2023</v>
      </c>
      <c r="J131" s="64">
        <v>2</v>
      </c>
      <c r="K131" s="194">
        <v>2</v>
      </c>
      <c r="L131" s="194"/>
      <c r="M131" s="194"/>
      <c r="N131" s="64" t="s">
        <v>68</v>
      </c>
      <c r="O131" s="256"/>
      <c r="P131" s="75"/>
    </row>
    <row r="132" spans="1:16" ht="78.75" customHeight="1" x14ac:dyDescent="0.25">
      <c r="A132" s="69"/>
      <c r="B132" s="193"/>
      <c r="C132" s="194"/>
      <c r="D132" s="194"/>
      <c r="E132" s="194"/>
      <c r="F132" s="30" t="s">
        <v>20</v>
      </c>
      <c r="G132" s="30" t="s">
        <v>113</v>
      </c>
      <c r="H132" s="32" t="s">
        <v>171</v>
      </c>
      <c r="I132" s="64">
        <v>2023</v>
      </c>
      <c r="J132" s="64">
        <v>5</v>
      </c>
      <c r="K132" s="194">
        <v>5</v>
      </c>
      <c r="L132" s="194"/>
      <c r="M132" s="194"/>
      <c r="N132" s="64" t="s">
        <v>68</v>
      </c>
      <c r="O132" s="256"/>
      <c r="P132" s="75"/>
    </row>
    <row r="133" spans="1:16" ht="31.5" customHeight="1" x14ac:dyDescent="0.25">
      <c r="A133" s="69"/>
      <c r="B133" s="193"/>
      <c r="C133" s="194"/>
      <c r="D133" s="194"/>
      <c r="E133" s="194"/>
      <c r="F133" s="30" t="s">
        <v>20</v>
      </c>
      <c r="G133" s="30" t="s">
        <v>172</v>
      </c>
      <c r="H133" s="32" t="s">
        <v>173</v>
      </c>
      <c r="I133" s="64">
        <v>2023</v>
      </c>
      <c r="J133" s="64">
        <v>2</v>
      </c>
      <c r="K133" s="194">
        <v>2</v>
      </c>
      <c r="L133" s="194"/>
      <c r="M133" s="194"/>
      <c r="N133" s="64" t="s">
        <v>68</v>
      </c>
      <c r="O133" s="256"/>
      <c r="P133" s="75"/>
    </row>
    <row r="134" spans="1:16" ht="30" customHeight="1" x14ac:dyDescent="0.25">
      <c r="A134" s="69"/>
      <c r="B134" s="193"/>
      <c r="C134" s="194"/>
      <c r="D134" s="194"/>
      <c r="E134" s="194"/>
      <c r="F134" s="30" t="s">
        <v>31</v>
      </c>
      <c r="G134" s="30" t="s">
        <v>174</v>
      </c>
      <c r="H134" s="32" t="s">
        <v>175</v>
      </c>
      <c r="I134" s="64">
        <v>2023</v>
      </c>
      <c r="J134" s="64">
        <v>2</v>
      </c>
      <c r="K134" s="194">
        <v>2</v>
      </c>
      <c r="L134" s="194"/>
      <c r="M134" s="194"/>
      <c r="N134" s="64" t="s">
        <v>68</v>
      </c>
      <c r="O134" s="256"/>
      <c r="P134" s="75"/>
    </row>
    <row r="135" spans="1:16" ht="29.25" customHeight="1" x14ac:dyDescent="0.25">
      <c r="A135" s="69"/>
      <c r="B135" s="193"/>
      <c r="C135" s="194"/>
      <c r="D135" s="194"/>
      <c r="E135" s="194"/>
      <c r="F135" s="30" t="s">
        <v>31</v>
      </c>
      <c r="G135" s="30" t="s">
        <v>176</v>
      </c>
      <c r="H135" s="32" t="s">
        <v>177</v>
      </c>
      <c r="I135" s="64">
        <v>2023</v>
      </c>
      <c r="J135" s="64">
        <v>1</v>
      </c>
      <c r="K135" s="194">
        <v>1</v>
      </c>
      <c r="L135" s="194"/>
      <c r="M135" s="194"/>
      <c r="N135" s="64" t="s">
        <v>68</v>
      </c>
      <c r="O135" s="256"/>
      <c r="P135" s="75"/>
    </row>
    <row r="136" spans="1:16" ht="19.5" customHeight="1" x14ac:dyDescent="0.25">
      <c r="A136" s="69"/>
      <c r="B136" s="192" t="s">
        <v>178</v>
      </c>
      <c r="C136" s="192"/>
      <c r="D136" s="192"/>
      <c r="E136" s="192"/>
      <c r="F136" s="192"/>
      <c r="G136" s="192"/>
      <c r="H136" s="192"/>
      <c r="I136" s="192"/>
      <c r="J136" s="78">
        <f>SUM(J130:J135)</f>
        <v>22</v>
      </c>
      <c r="K136" s="201">
        <f>SUM(K130:M135)</f>
        <v>22</v>
      </c>
      <c r="L136" s="201"/>
      <c r="M136" s="201"/>
      <c r="N136" s="79"/>
      <c r="O136" s="74"/>
      <c r="P136" s="75"/>
    </row>
    <row r="137" spans="1:16" ht="37.5" customHeight="1" x14ac:dyDescent="0.25">
      <c r="A137" s="69"/>
      <c r="B137" s="193" t="s">
        <v>179</v>
      </c>
      <c r="C137" s="194">
        <v>714</v>
      </c>
      <c r="D137" s="194">
        <v>12</v>
      </c>
      <c r="E137" s="194">
        <v>22</v>
      </c>
      <c r="F137" s="30" t="s">
        <v>20</v>
      </c>
      <c r="G137" s="30" t="s">
        <v>21</v>
      </c>
      <c r="H137" s="32" t="s">
        <v>180</v>
      </c>
      <c r="I137" s="30" t="s">
        <v>242</v>
      </c>
      <c r="J137" s="64">
        <v>1</v>
      </c>
      <c r="K137" s="194">
        <v>1</v>
      </c>
      <c r="L137" s="194"/>
      <c r="M137" s="194"/>
      <c r="N137" s="64" t="s">
        <v>68</v>
      </c>
      <c r="O137" s="293" t="s">
        <v>182</v>
      </c>
      <c r="P137" s="75"/>
    </row>
    <row r="138" spans="1:16" ht="31.5" customHeight="1" x14ac:dyDescent="0.25">
      <c r="A138" s="69"/>
      <c r="B138" s="193"/>
      <c r="C138" s="194"/>
      <c r="D138" s="194"/>
      <c r="E138" s="194"/>
      <c r="F138" s="30" t="s">
        <v>20</v>
      </c>
      <c r="G138" s="30" t="s">
        <v>24</v>
      </c>
      <c r="H138" s="32" t="s">
        <v>183</v>
      </c>
      <c r="I138" s="30" t="s">
        <v>242</v>
      </c>
      <c r="J138" s="64">
        <v>2</v>
      </c>
      <c r="K138" s="194">
        <v>2</v>
      </c>
      <c r="L138" s="194"/>
      <c r="M138" s="194"/>
      <c r="N138" s="64" t="s">
        <v>68</v>
      </c>
      <c r="O138" s="293"/>
      <c r="P138" s="75"/>
    </row>
    <row r="139" spans="1:16" ht="36.75" customHeight="1" x14ac:dyDescent="0.25">
      <c r="A139" s="69"/>
      <c r="B139" s="193"/>
      <c r="C139" s="194"/>
      <c r="D139" s="194"/>
      <c r="E139" s="194"/>
      <c r="F139" s="30" t="s">
        <v>20</v>
      </c>
      <c r="G139" s="30" t="s">
        <v>32</v>
      </c>
      <c r="H139" s="32" t="s">
        <v>184</v>
      </c>
      <c r="I139" s="30" t="s">
        <v>242</v>
      </c>
      <c r="J139" s="64">
        <v>1</v>
      </c>
      <c r="K139" s="194">
        <v>1</v>
      </c>
      <c r="L139" s="194"/>
      <c r="M139" s="194"/>
      <c r="N139" s="64" t="s">
        <v>68</v>
      </c>
      <c r="O139" s="293"/>
      <c r="P139" s="75"/>
    </row>
    <row r="140" spans="1:16" ht="29.25" customHeight="1" x14ac:dyDescent="0.25">
      <c r="A140" s="69"/>
      <c r="B140" s="193" t="s">
        <v>179</v>
      </c>
      <c r="C140" s="194">
        <v>714</v>
      </c>
      <c r="D140" s="194">
        <v>12</v>
      </c>
      <c r="E140" s="194">
        <v>22</v>
      </c>
      <c r="F140" s="30" t="s">
        <v>20</v>
      </c>
      <c r="G140" s="30" t="s">
        <v>45</v>
      </c>
      <c r="H140" s="32" t="s">
        <v>185</v>
      </c>
      <c r="I140" s="30" t="s">
        <v>242</v>
      </c>
      <c r="J140" s="64">
        <v>1</v>
      </c>
      <c r="K140" s="194">
        <v>1</v>
      </c>
      <c r="L140" s="194"/>
      <c r="M140" s="194"/>
      <c r="N140" s="64" t="s">
        <v>68</v>
      </c>
      <c r="O140" s="294" t="s">
        <v>182</v>
      </c>
      <c r="P140" s="75"/>
    </row>
    <row r="141" spans="1:16" ht="32.25" customHeight="1" x14ac:dyDescent="0.25">
      <c r="A141" s="69"/>
      <c r="B141" s="193"/>
      <c r="C141" s="194"/>
      <c r="D141" s="194"/>
      <c r="E141" s="194"/>
      <c r="F141" s="30" t="s">
        <v>31</v>
      </c>
      <c r="G141" s="30" t="s">
        <v>123</v>
      </c>
      <c r="H141" s="80" t="s">
        <v>186</v>
      </c>
      <c r="I141" s="30" t="s">
        <v>242</v>
      </c>
      <c r="J141" s="64">
        <v>1</v>
      </c>
      <c r="K141" s="194">
        <v>1</v>
      </c>
      <c r="L141" s="194"/>
      <c r="M141" s="194"/>
      <c r="N141" s="64" t="s">
        <v>68</v>
      </c>
      <c r="O141" s="295"/>
      <c r="P141" s="75"/>
    </row>
    <row r="142" spans="1:16" ht="19.5" customHeight="1" x14ac:dyDescent="0.25">
      <c r="A142" s="69"/>
      <c r="B142" s="192" t="s">
        <v>187</v>
      </c>
      <c r="C142" s="192"/>
      <c r="D142" s="192"/>
      <c r="E142" s="192"/>
      <c r="F142" s="192"/>
      <c r="G142" s="192"/>
      <c r="H142" s="192"/>
      <c r="I142" s="192"/>
      <c r="J142" s="78">
        <f>SUM(J137:J141)</f>
        <v>6</v>
      </c>
      <c r="K142" s="201">
        <f>SUM(K137:M141)</f>
        <v>6</v>
      </c>
      <c r="L142" s="201"/>
      <c r="M142" s="201"/>
      <c r="N142" s="79"/>
      <c r="O142" s="74"/>
      <c r="P142" s="75"/>
    </row>
    <row r="143" spans="1:16" ht="84" customHeight="1" x14ac:dyDescent="0.25">
      <c r="A143" s="69"/>
      <c r="B143" s="193" t="s">
        <v>188</v>
      </c>
      <c r="C143" s="194">
        <v>789</v>
      </c>
      <c r="D143" s="194">
        <v>26</v>
      </c>
      <c r="E143" s="194">
        <v>4</v>
      </c>
      <c r="F143" s="30" t="s">
        <v>20</v>
      </c>
      <c r="G143" s="30" t="s">
        <v>145</v>
      </c>
      <c r="H143" s="81" t="s">
        <v>189</v>
      </c>
      <c r="I143" s="30" t="s">
        <v>242</v>
      </c>
      <c r="J143" s="64">
        <v>2</v>
      </c>
      <c r="K143" s="194">
        <v>2</v>
      </c>
      <c r="L143" s="194"/>
      <c r="M143" s="194"/>
      <c r="N143" s="194"/>
      <c r="O143" s="256" t="s">
        <v>190</v>
      </c>
      <c r="P143" s="75"/>
    </row>
    <row r="144" spans="1:16" ht="68.25" customHeight="1" x14ac:dyDescent="0.25">
      <c r="A144" s="69"/>
      <c r="B144" s="193"/>
      <c r="C144" s="194"/>
      <c r="D144" s="194"/>
      <c r="E144" s="194"/>
      <c r="F144" s="30" t="s">
        <v>20</v>
      </c>
      <c r="G144" s="30" t="s">
        <v>191</v>
      </c>
      <c r="H144" s="81" t="s">
        <v>192</v>
      </c>
      <c r="I144" s="30" t="s">
        <v>242</v>
      </c>
      <c r="J144" s="64">
        <v>2</v>
      </c>
      <c r="K144" s="194">
        <v>2</v>
      </c>
      <c r="L144" s="194"/>
      <c r="M144" s="194"/>
      <c r="N144" s="194"/>
      <c r="O144" s="256"/>
      <c r="P144" s="75"/>
    </row>
    <row r="145" spans="1:17" ht="37.5" customHeight="1" x14ac:dyDescent="0.25">
      <c r="A145" s="69"/>
      <c r="B145" s="193"/>
      <c r="C145" s="194"/>
      <c r="D145" s="194"/>
      <c r="E145" s="194"/>
      <c r="F145" s="30" t="s">
        <v>20</v>
      </c>
      <c r="G145" s="30" t="s">
        <v>113</v>
      </c>
      <c r="H145" s="81" t="s">
        <v>193</v>
      </c>
      <c r="I145" s="30" t="s">
        <v>242</v>
      </c>
      <c r="J145" s="64">
        <v>1</v>
      </c>
      <c r="K145" s="194">
        <v>1</v>
      </c>
      <c r="L145" s="194"/>
      <c r="M145" s="194"/>
      <c r="N145" s="64" t="s">
        <v>68</v>
      </c>
      <c r="O145" s="256"/>
      <c r="P145" s="75"/>
    </row>
    <row r="146" spans="1:17" ht="27.9" customHeight="1" x14ac:dyDescent="0.25">
      <c r="A146" s="69"/>
      <c r="B146" s="193"/>
      <c r="C146" s="194"/>
      <c r="D146" s="194"/>
      <c r="E146" s="194"/>
      <c r="F146" s="30" t="s">
        <v>31</v>
      </c>
      <c r="G146" s="30" t="s">
        <v>49</v>
      </c>
      <c r="H146" s="81" t="s">
        <v>194</v>
      </c>
      <c r="I146" s="30" t="s">
        <v>242</v>
      </c>
      <c r="J146" s="64">
        <v>1</v>
      </c>
      <c r="K146" s="194">
        <v>1</v>
      </c>
      <c r="L146" s="194"/>
      <c r="M146" s="194"/>
      <c r="N146" s="64" t="s">
        <v>68</v>
      </c>
      <c r="O146" s="256"/>
      <c r="P146" s="82"/>
    </row>
    <row r="147" spans="1:17" ht="27.9" customHeight="1" x14ac:dyDescent="0.25">
      <c r="A147" s="69"/>
      <c r="B147" s="193"/>
      <c r="C147" s="194"/>
      <c r="D147" s="194"/>
      <c r="E147" s="194"/>
      <c r="F147" s="30" t="s">
        <v>31</v>
      </c>
      <c r="G147" s="30" t="s">
        <v>40</v>
      </c>
      <c r="H147" s="81" t="s">
        <v>195</v>
      </c>
      <c r="I147" s="30" t="s">
        <v>242</v>
      </c>
      <c r="J147" s="64">
        <v>1</v>
      </c>
      <c r="K147" s="194">
        <v>1</v>
      </c>
      <c r="L147" s="194"/>
      <c r="M147" s="194"/>
      <c r="N147" s="64" t="s">
        <v>68</v>
      </c>
      <c r="O147" s="256"/>
      <c r="P147" s="82"/>
    </row>
    <row r="148" spans="1:17" ht="27.9" customHeight="1" x14ac:dyDescent="0.25">
      <c r="A148" s="69"/>
      <c r="B148" s="193"/>
      <c r="C148" s="194"/>
      <c r="D148" s="194"/>
      <c r="E148" s="194"/>
      <c r="F148" s="30" t="s">
        <v>31</v>
      </c>
      <c r="G148" s="30" t="s">
        <v>55</v>
      </c>
      <c r="H148" s="81" t="s">
        <v>196</v>
      </c>
      <c r="I148" s="30" t="s">
        <v>242</v>
      </c>
      <c r="J148" s="64">
        <v>1</v>
      </c>
      <c r="K148" s="194">
        <v>1</v>
      </c>
      <c r="L148" s="194"/>
      <c r="M148" s="194"/>
      <c r="N148" s="64" t="s">
        <v>68</v>
      </c>
      <c r="O148" s="256"/>
      <c r="P148" s="82"/>
    </row>
    <row r="149" spans="1:17" ht="27.9" customHeight="1" x14ac:dyDescent="0.25">
      <c r="A149" s="69"/>
      <c r="B149" s="193"/>
      <c r="C149" s="194"/>
      <c r="D149" s="194"/>
      <c r="E149" s="194"/>
      <c r="F149" s="30" t="s">
        <v>31</v>
      </c>
      <c r="G149" s="30" t="s">
        <v>34</v>
      </c>
      <c r="H149" s="81" t="s">
        <v>197</v>
      </c>
      <c r="I149" s="30" t="s">
        <v>242</v>
      </c>
      <c r="J149" s="64">
        <v>1</v>
      </c>
      <c r="K149" s="194">
        <v>1</v>
      </c>
      <c r="L149" s="194"/>
      <c r="M149" s="194"/>
      <c r="N149" s="64" t="s">
        <v>68</v>
      </c>
      <c r="O149" s="256"/>
      <c r="P149" s="82"/>
    </row>
    <row r="150" spans="1:17" ht="19.5" customHeight="1" x14ac:dyDescent="0.25">
      <c r="A150" s="69"/>
      <c r="B150" s="192" t="s">
        <v>198</v>
      </c>
      <c r="C150" s="192"/>
      <c r="D150" s="192"/>
      <c r="E150" s="192"/>
      <c r="F150" s="192"/>
      <c r="G150" s="192"/>
      <c r="H150" s="192"/>
      <c r="I150" s="192"/>
      <c r="J150" s="78">
        <f>SUM(J143:J149)</f>
        <v>9</v>
      </c>
      <c r="K150" s="201">
        <v>5</v>
      </c>
      <c r="L150" s="201"/>
      <c r="M150" s="201"/>
      <c r="N150" s="78">
        <v>4</v>
      </c>
      <c r="O150" s="83"/>
      <c r="P150" s="75"/>
    </row>
    <row r="151" spans="1:17" ht="30" customHeight="1" x14ac:dyDescent="0.25">
      <c r="A151" s="69"/>
      <c r="B151" s="84" t="s">
        <v>199</v>
      </c>
      <c r="C151" s="85">
        <v>9344</v>
      </c>
      <c r="D151" s="85">
        <f>D90+D105+D115+D130+D137+D143</f>
        <v>390</v>
      </c>
      <c r="E151" s="85">
        <f>E90+E105+E115+E130+E137+E143</f>
        <v>142</v>
      </c>
      <c r="F151" s="281" t="s">
        <v>200</v>
      </c>
      <c r="G151" s="281"/>
      <c r="H151" s="282"/>
      <c r="I151" s="282"/>
      <c r="J151" s="85">
        <f>K104+K114+K129+J136+J142+J150</f>
        <v>205</v>
      </c>
      <c r="K151" s="283">
        <v>201</v>
      </c>
      <c r="L151" s="283"/>
      <c r="M151" s="283"/>
      <c r="N151" s="85">
        <v>4</v>
      </c>
      <c r="O151" s="86"/>
      <c r="P151" s="75"/>
    </row>
    <row r="152" spans="1:17" ht="27.9" customHeight="1" x14ac:dyDescent="0.25">
      <c r="A152" s="87"/>
      <c r="B152" s="194" t="s">
        <v>201</v>
      </c>
      <c r="C152" s="194">
        <v>427</v>
      </c>
      <c r="D152" s="194">
        <v>13</v>
      </c>
      <c r="E152" s="194">
        <v>4</v>
      </c>
      <c r="F152" s="194" t="s">
        <v>202</v>
      </c>
      <c r="G152" s="64" t="s">
        <v>72</v>
      </c>
      <c r="H152" s="32" t="s">
        <v>203</v>
      </c>
      <c r="I152" s="30" t="s">
        <v>242</v>
      </c>
      <c r="J152" s="292">
        <v>7</v>
      </c>
      <c r="K152" s="194">
        <v>7</v>
      </c>
      <c r="L152" s="194"/>
      <c r="M152" s="194"/>
      <c r="N152" s="194" t="s">
        <v>68</v>
      </c>
      <c r="O152" s="193" t="s">
        <v>204</v>
      </c>
      <c r="P152" s="21"/>
      <c r="Q152" s="89"/>
    </row>
    <row r="153" spans="1:17" ht="27.9" customHeight="1" x14ac:dyDescent="0.25">
      <c r="A153" s="87"/>
      <c r="B153" s="194"/>
      <c r="C153" s="194"/>
      <c r="D153" s="194"/>
      <c r="E153" s="194"/>
      <c r="F153" s="194"/>
      <c r="G153" s="64" t="s">
        <v>83</v>
      </c>
      <c r="H153" s="32" t="s">
        <v>205</v>
      </c>
      <c r="I153" s="30" t="s">
        <v>242</v>
      </c>
      <c r="J153" s="292"/>
      <c r="K153" s="194"/>
      <c r="L153" s="194"/>
      <c r="M153" s="194"/>
      <c r="N153" s="194"/>
      <c r="O153" s="193"/>
      <c r="P153" s="21"/>
      <c r="Q153" s="89"/>
    </row>
    <row r="154" spans="1:17" ht="27.9" customHeight="1" x14ac:dyDescent="0.25">
      <c r="A154" s="87"/>
      <c r="B154" s="194"/>
      <c r="C154" s="194"/>
      <c r="D154" s="194"/>
      <c r="E154" s="194"/>
      <c r="F154" s="194"/>
      <c r="G154" s="64" t="s">
        <v>206</v>
      </c>
      <c r="H154" s="32" t="s">
        <v>207</v>
      </c>
      <c r="I154" s="30" t="s">
        <v>242</v>
      </c>
      <c r="J154" s="292"/>
      <c r="K154" s="194"/>
      <c r="L154" s="194"/>
      <c r="M154" s="194"/>
      <c r="N154" s="194"/>
      <c r="O154" s="193"/>
      <c r="P154" s="21"/>
      <c r="Q154" s="89"/>
    </row>
    <row r="155" spans="1:17" ht="27.9" customHeight="1" x14ac:dyDescent="0.25">
      <c r="A155" s="87"/>
      <c r="B155" s="194"/>
      <c r="C155" s="194"/>
      <c r="D155" s="194"/>
      <c r="E155" s="194"/>
      <c r="F155" s="194"/>
      <c r="G155" s="64" t="s">
        <v>57</v>
      </c>
      <c r="H155" s="32" t="s">
        <v>208</v>
      </c>
      <c r="I155" s="30" t="s">
        <v>242</v>
      </c>
      <c r="J155" s="292"/>
      <c r="K155" s="194"/>
      <c r="L155" s="194"/>
      <c r="M155" s="194"/>
      <c r="N155" s="194"/>
      <c r="O155" s="193"/>
      <c r="P155" s="21"/>
      <c r="Q155" s="89"/>
    </row>
    <row r="156" spans="1:17" ht="27.9" customHeight="1" x14ac:dyDescent="0.25">
      <c r="A156" s="87"/>
      <c r="B156" s="194"/>
      <c r="C156" s="194"/>
      <c r="D156" s="194"/>
      <c r="E156" s="194"/>
      <c r="F156" s="194"/>
      <c r="G156" s="64" t="s">
        <v>49</v>
      </c>
      <c r="H156" s="32" t="s">
        <v>209</v>
      </c>
      <c r="I156" s="30" t="s">
        <v>242</v>
      </c>
      <c r="J156" s="292"/>
      <c r="K156" s="194"/>
      <c r="L156" s="194"/>
      <c r="M156" s="194"/>
      <c r="N156" s="194"/>
      <c r="O156" s="193"/>
      <c r="P156" s="21"/>
      <c r="Q156" s="89"/>
    </row>
    <row r="157" spans="1:17" ht="20.100000000000001" customHeight="1" x14ac:dyDescent="0.25">
      <c r="A157" s="69"/>
      <c r="B157" s="192" t="s">
        <v>210</v>
      </c>
      <c r="C157" s="192"/>
      <c r="D157" s="192"/>
      <c r="E157" s="192"/>
      <c r="F157" s="192"/>
      <c r="G157" s="192"/>
      <c r="H157" s="192"/>
      <c r="I157" s="192"/>
      <c r="J157" s="78">
        <v>7</v>
      </c>
      <c r="K157" s="201">
        <v>7</v>
      </c>
      <c r="L157" s="201"/>
      <c r="M157" s="201"/>
      <c r="N157" s="161" t="s">
        <v>243</v>
      </c>
      <c r="O157" s="90"/>
      <c r="P157" s="75"/>
    </row>
    <row r="158" spans="1:17" ht="27.9" customHeight="1" x14ac:dyDescent="0.25">
      <c r="A158" s="87"/>
      <c r="B158" s="194" t="s">
        <v>211</v>
      </c>
      <c r="C158" s="194">
        <v>102</v>
      </c>
      <c r="D158" s="194">
        <v>2</v>
      </c>
      <c r="E158" s="194"/>
      <c r="F158" s="30" t="s">
        <v>31</v>
      </c>
      <c r="G158" s="91"/>
      <c r="H158" s="92" t="s">
        <v>244</v>
      </c>
      <c r="I158" s="93" t="s">
        <v>213</v>
      </c>
      <c r="J158" s="64">
        <v>1</v>
      </c>
      <c r="K158" s="194">
        <v>1</v>
      </c>
      <c r="L158" s="194"/>
      <c r="M158" s="64" t="s">
        <v>68</v>
      </c>
      <c r="N158" s="64" t="s">
        <v>68</v>
      </c>
      <c r="O158" s="64"/>
      <c r="P158" s="21"/>
      <c r="Q158" s="89"/>
    </row>
    <row r="159" spans="1:17" ht="27.9" customHeight="1" x14ac:dyDescent="0.25">
      <c r="A159" s="87"/>
      <c r="B159" s="194"/>
      <c r="C159" s="194"/>
      <c r="D159" s="194"/>
      <c r="E159" s="194"/>
      <c r="F159" s="30" t="s">
        <v>202</v>
      </c>
      <c r="G159" s="91"/>
      <c r="H159" s="92" t="s">
        <v>214</v>
      </c>
      <c r="I159" s="93" t="s">
        <v>213</v>
      </c>
      <c r="J159" s="64">
        <v>4</v>
      </c>
      <c r="K159" s="194">
        <v>4</v>
      </c>
      <c r="L159" s="194"/>
      <c r="M159" s="64" t="s">
        <v>68</v>
      </c>
      <c r="N159" s="64" t="s">
        <v>68</v>
      </c>
      <c r="O159" s="64"/>
      <c r="P159" s="21"/>
      <c r="Q159" s="89"/>
    </row>
    <row r="160" spans="1:17" ht="27.9" customHeight="1" x14ac:dyDescent="0.25">
      <c r="A160" s="87"/>
      <c r="B160" s="194"/>
      <c r="C160" s="194"/>
      <c r="D160" s="194"/>
      <c r="E160" s="194"/>
      <c r="F160" s="30" t="s">
        <v>202</v>
      </c>
      <c r="G160" s="91"/>
      <c r="H160" s="92" t="s">
        <v>215</v>
      </c>
      <c r="I160" s="93" t="s">
        <v>213</v>
      </c>
      <c r="J160" s="64">
        <v>1</v>
      </c>
      <c r="K160" s="194">
        <v>1</v>
      </c>
      <c r="L160" s="194"/>
      <c r="M160" s="64" t="s">
        <v>68</v>
      </c>
      <c r="N160" s="64" t="s">
        <v>68</v>
      </c>
      <c r="O160" s="64"/>
      <c r="P160" s="21"/>
      <c r="Q160" s="89"/>
    </row>
    <row r="161" spans="1:17" ht="27.9" customHeight="1" x14ac:dyDescent="0.25">
      <c r="A161" s="87"/>
      <c r="B161" s="194"/>
      <c r="C161" s="194"/>
      <c r="D161" s="194"/>
      <c r="E161" s="194"/>
      <c r="F161" s="30" t="s">
        <v>202</v>
      </c>
      <c r="G161" s="91"/>
      <c r="H161" s="92" t="s">
        <v>216</v>
      </c>
      <c r="I161" s="93" t="s">
        <v>213</v>
      </c>
      <c r="J161" s="64">
        <v>1</v>
      </c>
      <c r="K161" s="194">
        <v>1</v>
      </c>
      <c r="L161" s="194"/>
      <c r="M161" s="64" t="s">
        <v>68</v>
      </c>
      <c r="N161" s="64" t="s">
        <v>68</v>
      </c>
      <c r="O161" s="64"/>
      <c r="P161" s="21"/>
      <c r="Q161" s="89"/>
    </row>
    <row r="162" spans="1:17" ht="20.100000000000001" customHeight="1" x14ac:dyDescent="0.25">
      <c r="A162" s="69"/>
      <c r="B162" s="192" t="s">
        <v>217</v>
      </c>
      <c r="C162" s="192"/>
      <c r="D162" s="192"/>
      <c r="E162" s="192"/>
      <c r="F162" s="192"/>
      <c r="G162" s="192"/>
      <c r="H162" s="192"/>
      <c r="I162" s="192"/>
      <c r="J162" s="78">
        <v>7</v>
      </c>
      <c r="K162" s="201">
        <v>7</v>
      </c>
      <c r="L162" s="201"/>
      <c r="M162" s="79"/>
      <c r="N162" s="79"/>
      <c r="O162" s="90"/>
      <c r="P162" s="75"/>
    </row>
    <row r="163" spans="1:17" ht="43.5" customHeight="1" x14ac:dyDescent="0.25">
      <c r="A163" s="87"/>
      <c r="B163" s="194" t="s">
        <v>218</v>
      </c>
      <c r="C163" s="194">
        <v>289</v>
      </c>
      <c r="D163" s="194">
        <v>11</v>
      </c>
      <c r="E163" s="194">
        <v>0</v>
      </c>
      <c r="F163" s="30" t="s">
        <v>31</v>
      </c>
      <c r="G163" s="30"/>
      <c r="H163" s="92" t="s">
        <v>219</v>
      </c>
      <c r="I163" s="94" t="s">
        <v>242</v>
      </c>
      <c r="J163" s="88">
        <v>3</v>
      </c>
      <c r="K163" s="194">
        <v>3</v>
      </c>
      <c r="L163" s="194"/>
      <c r="M163" s="64" t="s">
        <v>68</v>
      </c>
      <c r="N163" s="64" t="s">
        <v>68</v>
      </c>
      <c r="O163" s="64"/>
      <c r="P163" s="21"/>
      <c r="Q163" s="89"/>
    </row>
    <row r="164" spans="1:17" ht="27.9" customHeight="1" x14ac:dyDescent="0.25">
      <c r="A164" s="87"/>
      <c r="B164" s="194"/>
      <c r="C164" s="194"/>
      <c r="D164" s="194"/>
      <c r="E164" s="194"/>
      <c r="F164" s="30" t="s">
        <v>31</v>
      </c>
      <c r="G164" s="30"/>
      <c r="H164" s="92" t="s">
        <v>220</v>
      </c>
      <c r="I164" s="94" t="s">
        <v>242</v>
      </c>
      <c r="J164" s="88">
        <v>1</v>
      </c>
      <c r="K164" s="194">
        <v>1</v>
      </c>
      <c r="L164" s="194"/>
      <c r="M164" s="194"/>
      <c r="N164" s="64"/>
      <c r="O164" s="64"/>
      <c r="P164" s="21"/>
      <c r="Q164" s="89"/>
    </row>
    <row r="165" spans="1:17" ht="83.25" customHeight="1" x14ac:dyDescent="0.25">
      <c r="A165" s="87"/>
      <c r="B165" s="194"/>
      <c r="C165" s="194"/>
      <c r="D165" s="194"/>
      <c r="E165" s="194"/>
      <c r="F165" s="30" t="s">
        <v>31</v>
      </c>
      <c r="G165" s="30"/>
      <c r="H165" s="92" t="s">
        <v>221</v>
      </c>
      <c r="I165" s="94" t="s">
        <v>242</v>
      </c>
      <c r="J165" s="88">
        <v>1</v>
      </c>
      <c r="K165" s="194">
        <v>1</v>
      </c>
      <c r="L165" s="194"/>
      <c r="M165" s="194"/>
      <c r="N165" s="64"/>
      <c r="O165" s="64"/>
      <c r="P165" s="21"/>
      <c r="Q165" s="89"/>
    </row>
    <row r="166" spans="1:17" ht="34.5" customHeight="1" x14ac:dyDescent="0.25">
      <c r="A166" s="87"/>
      <c r="B166" s="194"/>
      <c r="C166" s="194"/>
      <c r="D166" s="194"/>
      <c r="E166" s="194"/>
      <c r="F166" s="30" t="s">
        <v>31</v>
      </c>
      <c r="G166" s="30"/>
      <c r="H166" s="92" t="s">
        <v>222</v>
      </c>
      <c r="I166" s="94" t="s">
        <v>242</v>
      </c>
      <c r="J166" s="88">
        <v>1</v>
      </c>
      <c r="K166" s="194">
        <v>1</v>
      </c>
      <c r="L166" s="194"/>
      <c r="M166" s="194"/>
      <c r="N166" s="64"/>
      <c r="O166" s="64"/>
      <c r="P166" s="21"/>
      <c r="Q166" s="89"/>
    </row>
    <row r="167" spans="1:17" ht="20.100000000000001" customHeight="1" x14ac:dyDescent="0.25">
      <c r="A167" s="69"/>
      <c r="B167" s="192" t="s">
        <v>223</v>
      </c>
      <c r="C167" s="192"/>
      <c r="D167" s="192"/>
      <c r="E167" s="192"/>
      <c r="F167" s="192"/>
      <c r="G167" s="192"/>
      <c r="H167" s="192"/>
      <c r="I167" s="192"/>
      <c r="J167" s="78">
        <v>6</v>
      </c>
      <c r="K167" s="201">
        <v>3</v>
      </c>
      <c r="L167" s="201"/>
      <c r="M167" s="78">
        <v>3</v>
      </c>
      <c r="N167" s="79"/>
      <c r="O167" s="90"/>
      <c r="P167" s="75"/>
    </row>
    <row r="168" spans="1:17" ht="80.099999999999994" customHeight="1" x14ac:dyDescent="0.25">
      <c r="A168" s="87"/>
      <c r="B168" s="194" t="s">
        <v>224</v>
      </c>
      <c r="C168" s="194">
        <v>102</v>
      </c>
      <c r="D168" s="194">
        <v>6</v>
      </c>
      <c r="E168" s="194">
        <v>0</v>
      </c>
      <c r="F168" s="30" t="s">
        <v>31</v>
      </c>
      <c r="G168" s="30"/>
      <c r="H168" s="92" t="s">
        <v>225</v>
      </c>
      <c r="I168" s="94" t="s">
        <v>242</v>
      </c>
      <c r="J168" s="88">
        <v>3</v>
      </c>
      <c r="K168" s="194">
        <v>3</v>
      </c>
      <c r="L168" s="194"/>
      <c r="M168" s="194"/>
      <c r="N168" s="64"/>
      <c r="O168" s="256" t="s">
        <v>227</v>
      </c>
      <c r="P168" s="21"/>
      <c r="Q168" s="89"/>
    </row>
    <row r="169" spans="1:17" ht="80.099999999999994" customHeight="1" x14ac:dyDescent="0.25">
      <c r="A169" s="87"/>
      <c r="B169" s="194"/>
      <c r="C169" s="194"/>
      <c r="D169" s="194"/>
      <c r="E169" s="194"/>
      <c r="F169" s="30" t="s">
        <v>31</v>
      </c>
      <c r="G169" s="30"/>
      <c r="H169" s="92" t="s">
        <v>228</v>
      </c>
      <c r="I169" s="94" t="s">
        <v>242</v>
      </c>
      <c r="J169" s="88">
        <v>2</v>
      </c>
      <c r="K169" s="194">
        <v>2</v>
      </c>
      <c r="L169" s="194"/>
      <c r="M169" s="194"/>
      <c r="N169" s="64"/>
      <c r="O169" s="256"/>
      <c r="P169" s="21"/>
      <c r="Q169" s="89"/>
    </row>
    <row r="170" spans="1:17" ht="36.75" customHeight="1" x14ac:dyDescent="0.25">
      <c r="A170" s="87"/>
      <c r="B170" s="194"/>
      <c r="C170" s="194"/>
      <c r="D170" s="194"/>
      <c r="E170" s="194"/>
      <c r="F170" s="30" t="s">
        <v>31</v>
      </c>
      <c r="G170" s="30"/>
      <c r="H170" s="92" t="s">
        <v>229</v>
      </c>
      <c r="I170" s="94" t="s">
        <v>242</v>
      </c>
      <c r="J170" s="88">
        <v>1</v>
      </c>
      <c r="K170" s="194">
        <v>1</v>
      </c>
      <c r="L170" s="194"/>
      <c r="M170" s="194"/>
      <c r="N170" s="64"/>
      <c r="O170" s="64"/>
      <c r="P170" s="21"/>
      <c r="Q170" s="89"/>
    </row>
    <row r="171" spans="1:17" ht="20.100000000000001" customHeight="1" x14ac:dyDescent="0.25">
      <c r="A171" s="87"/>
      <c r="B171" s="192" t="s">
        <v>230</v>
      </c>
      <c r="C171" s="192"/>
      <c r="D171" s="192"/>
      <c r="E171" s="192"/>
      <c r="F171" s="192"/>
      <c r="G171" s="192"/>
      <c r="H171" s="192"/>
      <c r="I171" s="192"/>
      <c r="J171" s="78">
        <v>6</v>
      </c>
      <c r="K171" s="201">
        <v>6</v>
      </c>
      <c r="L171" s="201"/>
      <c r="M171" s="201"/>
      <c r="N171" s="79"/>
      <c r="O171" s="90"/>
      <c r="P171" s="21"/>
      <c r="Q171" s="89"/>
    </row>
    <row r="172" spans="1:17" ht="29.25" customHeight="1" x14ac:dyDescent="0.25">
      <c r="A172" s="87"/>
      <c r="B172" s="194" t="s">
        <v>231</v>
      </c>
      <c r="C172" s="194">
        <v>329</v>
      </c>
      <c r="D172" s="194">
        <v>15</v>
      </c>
      <c r="E172" s="194">
        <v>0</v>
      </c>
      <c r="F172" s="30" t="s">
        <v>31</v>
      </c>
      <c r="G172" s="30"/>
      <c r="H172" s="92" t="s">
        <v>232</v>
      </c>
      <c r="I172" s="94" t="s">
        <v>242</v>
      </c>
      <c r="J172" s="88">
        <v>1</v>
      </c>
      <c r="K172" s="194">
        <v>1</v>
      </c>
      <c r="L172" s="194"/>
      <c r="M172" s="194"/>
      <c r="N172" s="64"/>
      <c r="O172" s="81"/>
      <c r="P172" s="21"/>
      <c r="Q172" s="89"/>
    </row>
    <row r="173" spans="1:17" ht="48" customHeight="1" x14ac:dyDescent="0.25">
      <c r="A173" s="87"/>
      <c r="B173" s="194"/>
      <c r="C173" s="194"/>
      <c r="D173" s="194"/>
      <c r="E173" s="194"/>
      <c r="F173" s="30" t="s">
        <v>31</v>
      </c>
      <c r="G173" s="30"/>
      <c r="H173" s="92" t="s">
        <v>233</v>
      </c>
      <c r="I173" s="94" t="s">
        <v>242</v>
      </c>
      <c r="J173" s="88">
        <v>1</v>
      </c>
      <c r="K173" s="194">
        <v>1</v>
      </c>
      <c r="L173" s="194"/>
      <c r="M173" s="194"/>
      <c r="N173" s="64"/>
      <c r="O173" s="81"/>
      <c r="P173" s="21"/>
      <c r="Q173" s="89"/>
    </row>
    <row r="174" spans="1:17" ht="37.5" customHeight="1" x14ac:dyDescent="0.25">
      <c r="A174" s="87"/>
      <c r="B174" s="194"/>
      <c r="C174" s="194"/>
      <c r="D174" s="194"/>
      <c r="E174" s="194"/>
      <c r="F174" s="30" t="s">
        <v>44</v>
      </c>
      <c r="G174" s="30"/>
      <c r="H174" s="92" t="s">
        <v>234</v>
      </c>
      <c r="I174" s="94" t="s">
        <v>242</v>
      </c>
      <c r="J174" s="88">
        <v>1</v>
      </c>
      <c r="K174" s="194">
        <v>1</v>
      </c>
      <c r="L174" s="194"/>
      <c r="M174" s="194"/>
      <c r="N174" s="64"/>
      <c r="O174" s="81"/>
      <c r="P174" s="21"/>
      <c r="Q174" s="89"/>
    </row>
    <row r="175" spans="1:17" ht="43.5" customHeight="1" x14ac:dyDescent="0.25">
      <c r="A175" s="87"/>
      <c r="B175" s="194"/>
      <c r="C175" s="194"/>
      <c r="D175" s="194"/>
      <c r="E175" s="194"/>
      <c r="F175" s="30" t="s">
        <v>20</v>
      </c>
      <c r="G175" s="30"/>
      <c r="H175" s="92" t="s">
        <v>235</v>
      </c>
      <c r="I175" s="94" t="s">
        <v>242</v>
      </c>
      <c r="J175" s="88">
        <v>3</v>
      </c>
      <c r="K175" s="194">
        <v>3</v>
      </c>
      <c r="L175" s="194"/>
      <c r="M175" s="194"/>
      <c r="N175" s="64"/>
      <c r="O175" s="81" t="s">
        <v>236</v>
      </c>
      <c r="P175" s="21"/>
      <c r="Q175" s="89"/>
    </row>
    <row r="176" spans="1:17" ht="36" x14ac:dyDescent="0.25">
      <c r="A176" s="87"/>
      <c r="B176" s="194"/>
      <c r="C176" s="194"/>
      <c r="D176" s="194"/>
      <c r="E176" s="194"/>
      <c r="F176" s="30" t="s">
        <v>20</v>
      </c>
      <c r="G176" s="30"/>
      <c r="H176" s="92" t="s">
        <v>237</v>
      </c>
      <c r="I176" s="94" t="s">
        <v>242</v>
      </c>
      <c r="J176" s="88">
        <v>3</v>
      </c>
      <c r="K176" s="194">
        <v>3</v>
      </c>
      <c r="L176" s="194"/>
      <c r="M176" s="194"/>
      <c r="N176" s="64"/>
      <c r="O176" s="81" t="s">
        <v>236</v>
      </c>
      <c r="P176" s="21"/>
      <c r="Q176" s="89"/>
    </row>
    <row r="177" spans="1:17" ht="56.25" customHeight="1" x14ac:dyDescent="0.25">
      <c r="A177" s="87"/>
      <c r="B177" s="194"/>
      <c r="C177" s="194"/>
      <c r="D177" s="194"/>
      <c r="E177" s="194"/>
      <c r="F177" s="30" t="s">
        <v>20</v>
      </c>
      <c r="G177" s="30"/>
      <c r="H177" s="92" t="s">
        <v>238</v>
      </c>
      <c r="I177" s="94" t="s">
        <v>242</v>
      </c>
      <c r="J177" s="88">
        <v>2</v>
      </c>
      <c r="K177" s="194">
        <v>2</v>
      </c>
      <c r="L177" s="194"/>
      <c r="M177" s="194"/>
      <c r="N177" s="64"/>
      <c r="O177" s="81" t="s">
        <v>236</v>
      </c>
      <c r="P177" s="21"/>
      <c r="Q177" s="89"/>
    </row>
    <row r="178" spans="1:17" ht="59.25" customHeight="1" x14ac:dyDescent="0.25">
      <c r="A178" s="87"/>
      <c r="B178" s="194"/>
      <c r="C178" s="194"/>
      <c r="D178" s="194"/>
      <c r="E178" s="194"/>
      <c r="F178" s="30" t="s">
        <v>20</v>
      </c>
      <c r="G178" s="30"/>
      <c r="H178" s="92" t="s">
        <v>239</v>
      </c>
      <c r="I178" s="94" t="s">
        <v>242</v>
      </c>
      <c r="J178" s="88">
        <v>3</v>
      </c>
      <c r="K178" s="194">
        <v>3</v>
      </c>
      <c r="L178" s="194"/>
      <c r="M178" s="194"/>
      <c r="N178" s="194"/>
      <c r="O178" s="81" t="s">
        <v>236</v>
      </c>
      <c r="P178" s="21"/>
      <c r="Q178" s="89"/>
    </row>
    <row r="179" spans="1:17" ht="42" customHeight="1" x14ac:dyDescent="0.25">
      <c r="A179" s="87"/>
      <c r="B179" s="194"/>
      <c r="C179" s="194"/>
      <c r="D179" s="194"/>
      <c r="E179" s="194"/>
      <c r="F179" s="30" t="s">
        <v>20</v>
      </c>
      <c r="G179" s="30"/>
      <c r="H179" s="92" t="s">
        <v>240</v>
      </c>
      <c r="I179" s="94" t="s">
        <v>242</v>
      </c>
      <c r="J179" s="88">
        <v>2</v>
      </c>
      <c r="K179" s="194">
        <v>2</v>
      </c>
      <c r="L179" s="194"/>
      <c r="M179" s="194"/>
      <c r="N179" s="194"/>
      <c r="O179" s="81" t="s">
        <v>236</v>
      </c>
      <c r="P179" s="21"/>
      <c r="Q179" s="89"/>
    </row>
    <row r="180" spans="1:17" ht="20.100000000000001" customHeight="1" x14ac:dyDescent="0.25">
      <c r="A180" s="87"/>
      <c r="B180" s="192" t="s">
        <v>245</v>
      </c>
      <c r="C180" s="192"/>
      <c r="D180" s="192"/>
      <c r="E180" s="192"/>
      <c r="F180" s="192"/>
      <c r="G180" s="192"/>
      <c r="H180" s="192"/>
      <c r="I180" s="192"/>
      <c r="J180" s="78">
        <v>16</v>
      </c>
      <c r="K180" s="201">
        <v>11</v>
      </c>
      <c r="L180" s="201"/>
      <c r="M180" s="201"/>
      <c r="N180" s="78">
        <v>5</v>
      </c>
      <c r="O180" s="90"/>
      <c r="P180" s="21"/>
      <c r="Q180" s="89"/>
    </row>
    <row r="181" spans="1:17" ht="39.75" customHeight="1" x14ac:dyDescent="0.25">
      <c r="A181" s="87"/>
      <c r="B181" s="95" t="s">
        <v>241</v>
      </c>
      <c r="C181" s="96">
        <f>C89+C151+C152+C158+C163+C168+C172</f>
        <v>18879</v>
      </c>
      <c r="D181" s="96">
        <f>D89+D151+D152+D158+D163+D168+D172</f>
        <v>829</v>
      </c>
      <c r="E181" s="96">
        <f>E89+E151+E152+E158+E163+E168+E172</f>
        <v>208</v>
      </c>
      <c r="F181" s="284"/>
      <c r="G181" s="284"/>
      <c r="H181" s="284"/>
      <c r="I181" s="284"/>
      <c r="J181" s="98">
        <f>J89+J151+J157+J162+J167+J171+J180</f>
        <v>458</v>
      </c>
      <c r="K181" s="285">
        <f>K162+K163</f>
        <v>10</v>
      </c>
      <c r="L181" s="285"/>
      <c r="M181" s="98">
        <f>K89+K151+K157+K167+K171+K180</f>
        <v>439</v>
      </c>
      <c r="N181" s="95">
        <f>N151+N180</f>
        <v>9</v>
      </c>
      <c r="O181" s="97"/>
      <c r="P181" s="21"/>
      <c r="Q181" s="89"/>
    </row>
    <row r="182" spans="1:17" x14ac:dyDescent="0.25">
      <c r="B182" s="99"/>
      <c r="C182" s="99"/>
      <c r="D182" s="99"/>
      <c r="E182" s="99"/>
      <c r="F182" s="99"/>
      <c r="G182" s="100"/>
      <c r="H182" s="101"/>
      <c r="I182" s="102"/>
      <c r="J182" s="103"/>
      <c r="K182" s="99"/>
      <c r="L182" s="99"/>
      <c r="M182" s="99"/>
      <c r="N182" s="99"/>
      <c r="O182" s="99"/>
      <c r="P182" s="21"/>
      <c r="Q182" s="89"/>
    </row>
    <row r="183" spans="1:17" x14ac:dyDescent="0.25">
      <c r="B183" s="99"/>
      <c r="C183" s="99"/>
      <c r="D183" s="99"/>
      <c r="E183" s="99"/>
      <c r="F183" s="99"/>
      <c r="G183" s="100"/>
      <c r="H183" s="101"/>
      <c r="I183" s="102"/>
      <c r="J183" s="103"/>
      <c r="K183" s="99"/>
      <c r="L183" s="99"/>
      <c r="M183" s="99"/>
      <c r="N183" s="99"/>
      <c r="O183" s="99"/>
      <c r="P183" s="21"/>
      <c r="Q183" s="89"/>
    </row>
    <row r="184" spans="1:17" x14ac:dyDescent="0.25">
      <c r="B184" s="99"/>
      <c r="C184" s="99"/>
      <c r="D184" s="99"/>
      <c r="E184" s="99"/>
      <c r="F184" s="99"/>
      <c r="G184" s="100"/>
      <c r="H184" s="101"/>
      <c r="I184" s="102"/>
      <c r="J184" s="103"/>
      <c r="K184" s="99"/>
      <c r="L184" s="99"/>
      <c r="M184" s="99"/>
      <c r="N184" s="99"/>
      <c r="O184" s="99"/>
      <c r="P184" s="21"/>
      <c r="Q184" s="89"/>
    </row>
    <row r="185" spans="1:17" x14ac:dyDescent="0.25">
      <c r="B185" s="99"/>
      <c r="C185" s="99"/>
      <c r="D185" s="99"/>
      <c r="E185" s="99"/>
      <c r="F185" s="99"/>
      <c r="G185" s="100"/>
      <c r="H185" s="101"/>
      <c r="I185" s="102"/>
      <c r="J185" s="103"/>
      <c r="K185" s="99"/>
      <c r="L185" s="99"/>
      <c r="M185" s="99"/>
      <c r="N185" s="99"/>
      <c r="O185" s="99"/>
      <c r="P185" s="21"/>
      <c r="Q185" s="89"/>
    </row>
    <row r="186" spans="1:17" x14ac:dyDescent="0.25">
      <c r="B186" s="99"/>
      <c r="C186" s="99"/>
      <c r="D186" s="99"/>
      <c r="E186" s="99"/>
      <c r="F186" s="99"/>
      <c r="G186" s="100"/>
      <c r="H186" s="101"/>
      <c r="I186" s="102"/>
      <c r="J186" s="103"/>
      <c r="K186" s="99"/>
      <c r="L186" s="99"/>
      <c r="M186" s="99"/>
      <c r="N186" s="99"/>
      <c r="O186" s="99"/>
      <c r="P186" s="21"/>
      <c r="Q186" s="89"/>
    </row>
    <row r="187" spans="1:17" x14ac:dyDescent="0.25">
      <c r="B187" s="99"/>
      <c r="C187" s="99"/>
      <c r="D187" s="99"/>
      <c r="E187" s="99"/>
      <c r="F187" s="99"/>
      <c r="G187" s="100"/>
      <c r="H187" s="101"/>
      <c r="I187" s="102"/>
      <c r="J187" s="103"/>
      <c r="K187" s="99"/>
      <c r="L187" s="99"/>
      <c r="M187" s="99"/>
      <c r="N187" s="99"/>
      <c r="O187" s="99"/>
      <c r="P187" s="21"/>
      <c r="Q187" s="89"/>
    </row>
    <row r="188" spans="1:17" x14ac:dyDescent="0.25">
      <c r="B188" s="99"/>
      <c r="C188" s="99"/>
      <c r="D188" s="99"/>
      <c r="E188" s="99"/>
      <c r="F188" s="99"/>
      <c r="G188" s="100"/>
      <c r="H188" s="101"/>
      <c r="I188" s="102"/>
      <c r="J188" s="103"/>
      <c r="K188" s="99"/>
      <c r="L188" s="99"/>
      <c r="M188" s="99"/>
      <c r="N188" s="99"/>
      <c r="O188" s="99"/>
      <c r="P188" s="21"/>
      <c r="Q188" s="89"/>
    </row>
    <row r="189" spans="1:17" x14ac:dyDescent="0.25">
      <c r="B189" s="99"/>
      <c r="C189" s="99"/>
      <c r="D189" s="99"/>
      <c r="E189" s="99"/>
      <c r="F189" s="99"/>
      <c r="G189" s="100"/>
      <c r="H189" s="101"/>
      <c r="I189" s="102"/>
      <c r="J189" s="103"/>
      <c r="K189" s="99"/>
      <c r="L189" s="99"/>
      <c r="M189" s="99"/>
      <c r="N189" s="99"/>
      <c r="O189" s="99"/>
      <c r="P189" s="21"/>
      <c r="Q189" s="89"/>
    </row>
    <row r="190" spans="1:17" x14ac:dyDescent="0.25">
      <c r="B190" s="99"/>
      <c r="C190" s="99"/>
      <c r="D190" s="99"/>
      <c r="E190" s="99"/>
      <c r="F190" s="99"/>
      <c r="G190" s="100"/>
      <c r="H190" s="101"/>
      <c r="I190" s="102"/>
      <c r="J190" s="103"/>
      <c r="K190" s="99"/>
      <c r="L190" s="99"/>
      <c r="M190" s="99"/>
      <c r="N190" s="99"/>
      <c r="O190" s="99"/>
      <c r="P190" s="21"/>
      <c r="Q190" s="89"/>
    </row>
    <row r="191" spans="1:17" x14ac:dyDescent="0.25">
      <c r="B191" s="99"/>
      <c r="C191" s="99"/>
      <c r="D191" s="99"/>
      <c r="E191" s="99"/>
      <c r="F191" s="99"/>
      <c r="G191" s="100"/>
      <c r="H191" s="101"/>
      <c r="I191" s="102"/>
      <c r="J191" s="103"/>
      <c r="K191" s="99"/>
      <c r="L191" s="99"/>
      <c r="M191" s="99"/>
      <c r="N191" s="99"/>
      <c r="O191" s="99"/>
      <c r="P191" s="21"/>
      <c r="Q191" s="89"/>
    </row>
    <row r="192" spans="1:17" x14ac:dyDescent="0.25">
      <c r="B192" s="99"/>
      <c r="C192" s="99"/>
      <c r="D192" s="99"/>
      <c r="E192" s="99"/>
      <c r="F192" s="99"/>
      <c r="G192" s="100"/>
      <c r="H192" s="101"/>
      <c r="I192" s="102"/>
      <c r="J192" s="103"/>
      <c r="K192" s="99"/>
      <c r="L192" s="99"/>
      <c r="M192" s="99"/>
      <c r="N192" s="99"/>
      <c r="O192" s="99"/>
      <c r="P192" s="21"/>
      <c r="Q192" s="89"/>
    </row>
    <row r="193" spans="2:17" x14ac:dyDescent="0.25">
      <c r="B193" s="99"/>
      <c r="C193" s="99"/>
      <c r="D193" s="99"/>
      <c r="E193" s="99"/>
      <c r="F193" s="99"/>
      <c r="G193" s="100"/>
      <c r="H193" s="101"/>
      <c r="I193" s="102"/>
      <c r="J193" s="103"/>
      <c r="K193" s="99"/>
      <c r="L193" s="99"/>
      <c r="M193" s="99"/>
      <c r="N193" s="99"/>
      <c r="O193" s="99"/>
      <c r="P193" s="21"/>
      <c r="Q193" s="89"/>
    </row>
    <row r="194" spans="2:17" x14ac:dyDescent="0.25">
      <c r="B194" s="99"/>
      <c r="C194" s="99"/>
      <c r="D194" s="99"/>
      <c r="E194" s="99"/>
      <c r="F194" s="99"/>
      <c r="G194" s="100"/>
      <c r="H194" s="101"/>
      <c r="I194" s="102"/>
      <c r="J194" s="103"/>
      <c r="K194" s="99"/>
      <c r="L194" s="99"/>
      <c r="M194" s="99"/>
      <c r="N194" s="99"/>
      <c r="O194" s="99"/>
      <c r="P194" s="21"/>
      <c r="Q194" s="89"/>
    </row>
    <row r="195" spans="2:17" x14ac:dyDescent="0.25">
      <c r="B195" s="99"/>
      <c r="C195" s="99"/>
      <c r="D195" s="99"/>
      <c r="E195" s="99"/>
      <c r="F195" s="99"/>
      <c r="G195" s="99"/>
      <c r="H195" s="104"/>
      <c r="I195" s="102"/>
      <c r="J195" s="103"/>
      <c r="K195" s="99"/>
      <c r="L195" s="99"/>
      <c r="M195" s="99"/>
      <c r="N195" s="99"/>
      <c r="O195" s="99"/>
      <c r="P195" s="21"/>
      <c r="Q195" s="89"/>
    </row>
    <row r="196" spans="2:17" x14ac:dyDescent="0.25">
      <c r="B196" s="99"/>
      <c r="C196" s="99"/>
      <c r="D196" s="99"/>
      <c r="E196" s="99"/>
      <c r="F196" s="99"/>
      <c r="G196" s="99"/>
      <c r="H196" s="104"/>
      <c r="I196" s="102"/>
      <c r="J196" s="103"/>
      <c r="K196" s="99"/>
      <c r="L196" s="99"/>
      <c r="M196" s="99"/>
      <c r="N196" s="99"/>
      <c r="O196" s="99"/>
      <c r="P196" s="21"/>
      <c r="Q196" s="89"/>
    </row>
    <row r="197" spans="2:17" x14ac:dyDescent="0.25">
      <c r="B197" s="99"/>
      <c r="C197" s="99"/>
      <c r="D197" s="99"/>
      <c r="E197" s="99"/>
      <c r="F197" s="99"/>
      <c r="G197" s="99"/>
      <c r="H197" s="104"/>
      <c r="I197" s="102"/>
      <c r="J197" s="103"/>
      <c r="K197" s="99"/>
      <c r="L197" s="99"/>
      <c r="M197" s="99"/>
      <c r="N197" s="99"/>
      <c r="O197" s="99"/>
      <c r="P197" s="21"/>
      <c r="Q197" s="89"/>
    </row>
    <row r="198" spans="2:17" x14ac:dyDescent="0.25">
      <c r="B198" s="99"/>
      <c r="C198" s="99"/>
      <c r="D198" s="99"/>
      <c r="E198" s="99"/>
      <c r="F198" s="99"/>
      <c r="G198" s="99"/>
      <c r="H198" s="104"/>
      <c r="I198" s="102"/>
      <c r="J198" s="103"/>
      <c r="K198" s="99"/>
      <c r="L198" s="99"/>
      <c r="M198" s="99"/>
      <c r="N198" s="99"/>
      <c r="O198" s="99"/>
      <c r="P198" s="21"/>
      <c r="Q198" s="89"/>
    </row>
    <row r="199" spans="2:17" x14ac:dyDescent="0.25">
      <c r="B199" s="99"/>
      <c r="C199" s="99"/>
      <c r="D199" s="99"/>
      <c r="E199" s="99"/>
      <c r="F199" s="99"/>
      <c r="G199" s="99"/>
      <c r="H199" s="104"/>
      <c r="I199" s="102"/>
      <c r="J199" s="103"/>
      <c r="K199" s="99"/>
      <c r="L199" s="99"/>
      <c r="M199" s="99"/>
      <c r="N199" s="99"/>
      <c r="O199" s="99"/>
      <c r="P199" s="21"/>
      <c r="Q199" s="89"/>
    </row>
    <row r="200" spans="2:17" x14ac:dyDescent="0.25">
      <c r="B200" s="99"/>
      <c r="C200" s="99"/>
      <c r="D200" s="99"/>
      <c r="E200" s="99"/>
      <c r="F200" s="99"/>
      <c r="G200" s="99"/>
      <c r="H200" s="104"/>
      <c r="I200" s="102"/>
      <c r="J200" s="103"/>
      <c r="K200" s="99"/>
      <c r="L200" s="99"/>
      <c r="M200" s="99"/>
      <c r="N200" s="99"/>
      <c r="O200" s="99"/>
      <c r="P200" s="21"/>
      <c r="Q200" s="89"/>
    </row>
    <row r="201" spans="2:17" x14ac:dyDescent="0.25">
      <c r="B201" s="99"/>
      <c r="C201" s="99"/>
      <c r="D201" s="99"/>
      <c r="E201" s="99"/>
      <c r="F201" s="99"/>
      <c r="G201" s="99"/>
      <c r="H201" s="104"/>
      <c r="I201" s="102"/>
      <c r="J201" s="103"/>
      <c r="K201" s="99"/>
      <c r="L201" s="99"/>
      <c r="M201" s="99"/>
      <c r="N201" s="99"/>
      <c r="O201" s="99"/>
      <c r="P201" s="21"/>
      <c r="Q201" s="89"/>
    </row>
    <row r="202" spans="2:17" x14ac:dyDescent="0.25">
      <c r="B202" s="99"/>
      <c r="C202" s="99"/>
      <c r="D202" s="99"/>
      <c r="E202" s="99"/>
      <c r="F202" s="99"/>
      <c r="G202" s="99"/>
      <c r="H202" s="104"/>
      <c r="I202" s="102"/>
      <c r="J202" s="103"/>
      <c r="K202" s="99"/>
      <c r="L202" s="99"/>
      <c r="M202" s="99"/>
      <c r="N202" s="99"/>
      <c r="O202" s="99"/>
      <c r="P202" s="21"/>
      <c r="Q202" s="89"/>
    </row>
    <row r="203" spans="2:17" x14ac:dyDescent="0.25">
      <c r="B203" s="99"/>
      <c r="C203" s="99"/>
      <c r="D203" s="99"/>
      <c r="E203" s="99"/>
      <c r="F203" s="99"/>
      <c r="G203" s="99"/>
      <c r="H203" s="104"/>
      <c r="I203" s="102"/>
      <c r="J203" s="103"/>
      <c r="K203" s="99"/>
      <c r="L203" s="99"/>
      <c r="M203" s="99"/>
      <c r="N203" s="99"/>
      <c r="O203" s="99"/>
      <c r="P203" s="21"/>
      <c r="Q203" s="89"/>
    </row>
    <row r="204" spans="2:17" x14ac:dyDescent="0.25">
      <c r="B204" s="99"/>
      <c r="C204" s="99"/>
      <c r="D204" s="99"/>
      <c r="E204" s="99"/>
      <c r="F204" s="99"/>
      <c r="G204" s="99"/>
      <c r="H204" s="104"/>
      <c r="I204" s="102"/>
      <c r="J204" s="103"/>
      <c r="K204" s="99"/>
      <c r="L204" s="99"/>
      <c r="M204" s="99"/>
      <c r="N204" s="99"/>
      <c r="O204" s="99"/>
      <c r="P204" s="21"/>
      <c r="Q204" s="89"/>
    </row>
    <row r="205" spans="2:17" x14ac:dyDescent="0.25">
      <c r="B205" s="99"/>
      <c r="C205" s="99"/>
      <c r="D205" s="99"/>
      <c r="E205" s="99"/>
      <c r="F205" s="99"/>
      <c r="G205" s="99"/>
      <c r="H205" s="104"/>
      <c r="I205" s="102"/>
      <c r="J205" s="103"/>
      <c r="K205" s="99"/>
      <c r="L205" s="99"/>
      <c r="M205" s="99"/>
      <c r="N205" s="99"/>
      <c r="O205" s="99"/>
      <c r="P205" s="21"/>
      <c r="Q205" s="89"/>
    </row>
    <row r="206" spans="2:17" x14ac:dyDescent="0.25">
      <c r="B206" s="99"/>
      <c r="C206" s="99"/>
      <c r="D206" s="99"/>
      <c r="E206" s="99"/>
      <c r="F206" s="99"/>
      <c r="G206" s="99"/>
      <c r="H206" s="104"/>
      <c r="I206" s="102"/>
      <c r="J206" s="103"/>
      <c r="K206" s="99"/>
      <c r="L206" s="99"/>
      <c r="M206" s="99"/>
      <c r="N206" s="99"/>
      <c r="O206" s="99"/>
      <c r="P206" s="21"/>
      <c r="Q206" s="89"/>
    </row>
    <row r="207" spans="2:17" x14ac:dyDescent="0.25">
      <c r="B207" s="99"/>
      <c r="C207" s="99"/>
      <c r="D207" s="99"/>
      <c r="E207" s="99"/>
      <c r="F207" s="99"/>
      <c r="G207" s="99"/>
      <c r="H207" s="104"/>
      <c r="I207" s="102"/>
      <c r="J207" s="103"/>
      <c r="K207" s="99"/>
      <c r="L207" s="99"/>
      <c r="M207" s="99"/>
      <c r="N207" s="99"/>
      <c r="O207" s="99"/>
      <c r="P207" s="21"/>
      <c r="Q207" s="89"/>
    </row>
    <row r="208" spans="2:17" x14ac:dyDescent="0.25">
      <c r="B208" s="99"/>
      <c r="C208" s="99"/>
      <c r="D208" s="99"/>
      <c r="E208" s="99"/>
      <c r="F208" s="99"/>
      <c r="G208" s="99"/>
      <c r="H208" s="104"/>
      <c r="I208" s="102"/>
      <c r="J208" s="103"/>
      <c r="K208" s="99"/>
      <c r="L208" s="99"/>
      <c r="M208" s="99"/>
      <c r="N208" s="99"/>
      <c r="O208" s="99"/>
      <c r="P208" s="21"/>
      <c r="Q208" s="89"/>
    </row>
    <row r="209" spans="2:17" x14ac:dyDescent="0.25">
      <c r="B209" s="99"/>
      <c r="C209" s="99"/>
      <c r="D209" s="99"/>
      <c r="E209" s="99"/>
      <c r="F209" s="99"/>
      <c r="G209" s="99"/>
      <c r="H209" s="104"/>
      <c r="I209" s="102"/>
      <c r="J209" s="103"/>
      <c r="K209" s="99"/>
      <c r="L209" s="99"/>
      <c r="M209" s="99"/>
      <c r="N209" s="99"/>
      <c r="O209" s="99"/>
      <c r="P209" s="21"/>
      <c r="Q209" s="89"/>
    </row>
    <row r="210" spans="2:17" x14ac:dyDescent="0.25">
      <c r="B210" s="99"/>
      <c r="C210" s="99"/>
      <c r="D210" s="99"/>
      <c r="E210" s="99"/>
      <c r="F210" s="99"/>
      <c r="G210" s="99"/>
      <c r="H210" s="104"/>
      <c r="I210" s="102"/>
      <c r="J210" s="103"/>
      <c r="K210" s="99"/>
      <c r="L210" s="99"/>
      <c r="M210" s="99"/>
      <c r="N210" s="99"/>
      <c r="O210" s="99"/>
      <c r="P210" s="21"/>
      <c r="Q210" s="89"/>
    </row>
    <row r="211" spans="2:17" x14ac:dyDescent="0.25">
      <c r="B211" s="99"/>
      <c r="C211" s="99"/>
      <c r="D211" s="99"/>
      <c r="E211" s="99"/>
      <c r="F211" s="99"/>
      <c r="G211" s="99"/>
      <c r="H211" s="104"/>
      <c r="I211" s="102"/>
      <c r="J211" s="103"/>
      <c r="K211" s="99"/>
      <c r="L211" s="99"/>
      <c r="M211" s="99"/>
      <c r="N211" s="99"/>
      <c r="O211" s="99"/>
      <c r="P211" s="21"/>
      <c r="Q211" s="89"/>
    </row>
    <row r="212" spans="2:17" x14ac:dyDescent="0.25">
      <c r="B212" s="99"/>
      <c r="C212" s="99"/>
      <c r="D212" s="99"/>
      <c r="E212" s="99"/>
      <c r="F212" s="99"/>
      <c r="G212" s="99"/>
      <c r="H212" s="104"/>
      <c r="I212" s="102"/>
      <c r="J212" s="103"/>
      <c r="K212" s="99"/>
      <c r="L212" s="99"/>
      <c r="M212" s="99"/>
      <c r="N212" s="99"/>
      <c r="O212" s="99"/>
      <c r="P212" s="21"/>
      <c r="Q212" s="89"/>
    </row>
    <row r="213" spans="2:17" x14ac:dyDescent="0.25">
      <c r="B213" s="99"/>
      <c r="C213" s="99"/>
      <c r="D213" s="99"/>
      <c r="E213" s="99"/>
      <c r="F213" s="99"/>
      <c r="G213" s="99"/>
      <c r="H213" s="104"/>
      <c r="I213" s="102"/>
      <c r="J213" s="103"/>
      <c r="K213" s="99"/>
      <c r="L213" s="99"/>
      <c r="M213" s="99"/>
      <c r="N213" s="99"/>
      <c r="O213" s="99"/>
      <c r="P213" s="21"/>
      <c r="Q213" s="89"/>
    </row>
    <row r="214" spans="2:17" x14ac:dyDescent="0.25">
      <c r="B214" s="99"/>
      <c r="C214" s="99"/>
      <c r="D214" s="99"/>
      <c r="E214" s="99"/>
      <c r="F214" s="99"/>
      <c r="G214" s="99"/>
      <c r="H214" s="104"/>
      <c r="I214" s="102"/>
      <c r="J214" s="103"/>
      <c r="K214" s="99"/>
      <c r="L214" s="99"/>
      <c r="M214" s="99"/>
      <c r="N214" s="99"/>
      <c r="O214" s="99"/>
      <c r="P214" s="21"/>
      <c r="Q214" s="89"/>
    </row>
    <row r="215" spans="2:17" x14ac:dyDescent="0.25">
      <c r="B215" s="99"/>
      <c r="C215" s="99"/>
      <c r="D215" s="99"/>
      <c r="E215" s="99"/>
      <c r="F215" s="99"/>
      <c r="G215" s="99"/>
      <c r="H215" s="104"/>
      <c r="I215" s="102"/>
      <c r="J215" s="103"/>
      <c r="K215" s="99"/>
      <c r="L215" s="99"/>
      <c r="M215" s="99"/>
      <c r="N215" s="99"/>
      <c r="O215" s="99"/>
      <c r="P215" s="21"/>
      <c r="Q215" s="89"/>
    </row>
    <row r="216" spans="2:17" x14ac:dyDescent="0.25">
      <c r="B216" s="99"/>
      <c r="C216" s="99"/>
      <c r="D216" s="99"/>
      <c r="E216" s="99"/>
      <c r="F216" s="99"/>
      <c r="G216" s="99"/>
      <c r="H216" s="104"/>
      <c r="I216" s="102"/>
      <c r="J216" s="103"/>
      <c r="K216" s="99"/>
      <c r="L216" s="99"/>
      <c r="M216" s="99"/>
      <c r="N216" s="99"/>
      <c r="O216" s="99"/>
      <c r="P216" s="21"/>
      <c r="Q216" s="89"/>
    </row>
    <row r="217" spans="2:17" x14ac:dyDescent="0.25">
      <c r="B217" s="99"/>
      <c r="C217" s="99"/>
      <c r="D217" s="99"/>
      <c r="E217" s="99"/>
      <c r="F217" s="99"/>
      <c r="G217" s="99"/>
      <c r="H217" s="104"/>
      <c r="I217" s="102"/>
      <c r="J217" s="103"/>
      <c r="K217" s="99"/>
      <c r="L217" s="99"/>
      <c r="M217" s="99"/>
      <c r="N217" s="99"/>
      <c r="O217" s="99"/>
      <c r="P217" s="21"/>
      <c r="Q217" s="89"/>
    </row>
    <row r="218" spans="2:17" x14ac:dyDescent="0.25">
      <c r="B218" s="99"/>
      <c r="C218" s="99"/>
      <c r="D218" s="99"/>
      <c r="E218" s="99"/>
      <c r="F218" s="99"/>
      <c r="G218" s="99"/>
      <c r="H218" s="104"/>
      <c r="I218" s="102"/>
      <c r="J218" s="103"/>
      <c r="K218" s="99"/>
      <c r="L218" s="99"/>
      <c r="M218" s="99"/>
      <c r="N218" s="99"/>
      <c r="O218" s="99"/>
      <c r="P218" s="21"/>
      <c r="Q218" s="89"/>
    </row>
    <row r="219" spans="2:17" x14ac:dyDescent="0.25">
      <c r="B219" s="99"/>
      <c r="C219" s="99"/>
      <c r="D219" s="99"/>
      <c r="E219" s="99"/>
      <c r="F219" s="99"/>
      <c r="G219" s="99"/>
      <c r="H219" s="104"/>
      <c r="I219" s="102"/>
      <c r="J219" s="103"/>
      <c r="K219" s="99"/>
      <c r="L219" s="99"/>
      <c r="M219" s="99"/>
      <c r="N219" s="99"/>
      <c r="O219" s="99"/>
      <c r="P219" s="21"/>
      <c r="Q219" s="89"/>
    </row>
    <row r="220" spans="2:17" x14ac:dyDescent="0.25">
      <c r="B220" s="99"/>
      <c r="C220" s="99"/>
      <c r="D220" s="99"/>
      <c r="E220" s="99"/>
      <c r="F220" s="99"/>
      <c r="G220" s="99"/>
      <c r="H220" s="104"/>
      <c r="I220" s="102"/>
      <c r="J220" s="103"/>
      <c r="K220" s="99"/>
      <c r="L220" s="99"/>
      <c r="M220" s="99"/>
      <c r="N220" s="99"/>
      <c r="O220" s="99"/>
      <c r="P220" s="21"/>
      <c r="Q220" s="89"/>
    </row>
    <row r="221" spans="2:17" x14ac:dyDescent="0.25">
      <c r="B221" s="99"/>
      <c r="C221" s="99"/>
      <c r="D221" s="99"/>
      <c r="E221" s="99"/>
      <c r="F221" s="99"/>
      <c r="G221" s="99"/>
      <c r="H221" s="104"/>
      <c r="I221" s="102"/>
      <c r="J221" s="103"/>
      <c r="K221" s="99"/>
      <c r="L221" s="99"/>
      <c r="M221" s="99"/>
      <c r="N221" s="99"/>
      <c r="O221" s="99"/>
      <c r="P221" s="21"/>
      <c r="Q221" s="89"/>
    </row>
    <row r="222" spans="2:17" x14ac:dyDescent="0.25">
      <c r="B222" s="99"/>
      <c r="C222" s="99"/>
      <c r="D222" s="99"/>
      <c r="E222" s="99"/>
      <c r="F222" s="99"/>
      <c r="G222" s="99"/>
      <c r="H222" s="104"/>
      <c r="I222" s="102"/>
      <c r="J222" s="103"/>
      <c r="K222" s="99"/>
      <c r="L222" s="99"/>
      <c r="M222" s="99"/>
      <c r="N222" s="99"/>
      <c r="O222" s="99"/>
      <c r="P222" s="21"/>
      <c r="Q222" s="89"/>
    </row>
    <row r="223" spans="2:17" x14ac:dyDescent="0.25">
      <c r="B223" s="99"/>
      <c r="C223" s="99"/>
      <c r="D223" s="99"/>
      <c r="E223" s="99"/>
      <c r="F223" s="99"/>
      <c r="G223" s="99"/>
      <c r="H223" s="104"/>
      <c r="I223" s="102"/>
      <c r="J223" s="103"/>
      <c r="K223" s="99"/>
      <c r="L223" s="99"/>
      <c r="M223" s="99"/>
      <c r="N223" s="99"/>
      <c r="O223" s="99"/>
      <c r="P223" s="21"/>
      <c r="Q223" s="89"/>
    </row>
    <row r="224" spans="2:17" x14ac:dyDescent="0.25">
      <c r="B224" s="99"/>
      <c r="C224" s="99"/>
      <c r="D224" s="99"/>
      <c r="E224" s="99"/>
      <c r="F224" s="99"/>
      <c r="G224" s="99"/>
      <c r="H224" s="104"/>
      <c r="I224" s="102"/>
      <c r="J224" s="103"/>
      <c r="K224" s="99"/>
      <c r="L224" s="99"/>
      <c r="M224" s="99"/>
      <c r="N224" s="99"/>
      <c r="O224" s="99"/>
      <c r="P224" s="21"/>
      <c r="Q224" s="89"/>
    </row>
    <row r="225" spans="2:17" x14ac:dyDescent="0.25">
      <c r="B225" s="99"/>
      <c r="C225" s="99"/>
      <c r="D225" s="99"/>
      <c r="E225" s="99"/>
      <c r="F225" s="99"/>
      <c r="G225" s="99"/>
      <c r="H225" s="104"/>
      <c r="I225" s="102"/>
      <c r="J225" s="103"/>
      <c r="K225" s="99"/>
      <c r="L225" s="99"/>
      <c r="M225" s="99"/>
      <c r="N225" s="99"/>
      <c r="O225" s="99"/>
      <c r="P225" s="21"/>
      <c r="Q225" s="89"/>
    </row>
    <row r="226" spans="2:17" x14ac:dyDescent="0.25">
      <c r="B226" s="99"/>
      <c r="C226" s="99"/>
      <c r="D226" s="99"/>
      <c r="E226" s="99"/>
      <c r="F226" s="99"/>
      <c r="G226" s="99"/>
      <c r="H226" s="104"/>
      <c r="I226" s="102"/>
      <c r="J226" s="103"/>
      <c r="K226" s="99"/>
      <c r="L226" s="99"/>
      <c r="M226" s="99"/>
      <c r="N226" s="99"/>
      <c r="O226" s="99"/>
      <c r="P226" s="21"/>
      <c r="Q226" s="89"/>
    </row>
    <row r="227" spans="2:17" x14ac:dyDescent="0.25">
      <c r="B227" s="99"/>
      <c r="C227" s="99"/>
      <c r="D227" s="99"/>
      <c r="E227" s="99"/>
      <c r="F227" s="99"/>
      <c r="G227" s="99"/>
      <c r="H227" s="104"/>
      <c r="I227" s="102"/>
      <c r="J227" s="103"/>
      <c r="K227" s="99"/>
      <c r="L227" s="99"/>
      <c r="M227" s="99"/>
      <c r="N227" s="99"/>
      <c r="O227" s="99"/>
      <c r="P227" s="21"/>
      <c r="Q227" s="89"/>
    </row>
    <row r="228" spans="2:17" x14ac:dyDescent="0.25">
      <c r="B228" s="99"/>
      <c r="C228" s="99"/>
      <c r="D228" s="99"/>
      <c r="E228" s="99"/>
      <c r="F228" s="99"/>
      <c r="G228" s="99"/>
      <c r="H228" s="104"/>
      <c r="I228" s="102"/>
      <c r="J228" s="103"/>
      <c r="K228" s="99"/>
      <c r="L228" s="99"/>
      <c r="M228" s="99"/>
      <c r="N228" s="99"/>
      <c r="O228" s="99"/>
      <c r="P228" s="21"/>
      <c r="Q228" s="89"/>
    </row>
    <row r="229" spans="2:17" x14ac:dyDescent="0.25">
      <c r="B229" s="99"/>
      <c r="C229" s="99"/>
      <c r="D229" s="99"/>
      <c r="E229" s="99"/>
      <c r="F229" s="99"/>
      <c r="G229" s="99"/>
      <c r="H229" s="104"/>
      <c r="I229" s="102"/>
      <c r="J229" s="103"/>
      <c r="K229" s="99"/>
      <c r="L229" s="99"/>
      <c r="M229" s="99"/>
      <c r="N229" s="99"/>
      <c r="O229" s="99"/>
      <c r="P229" s="21"/>
      <c r="Q229" s="89"/>
    </row>
    <row r="230" spans="2:17" x14ac:dyDescent="0.25">
      <c r="B230" s="99"/>
      <c r="C230" s="99"/>
      <c r="D230" s="99"/>
      <c r="E230" s="99"/>
      <c r="F230" s="99"/>
      <c r="G230" s="99"/>
      <c r="H230" s="104"/>
      <c r="I230" s="102"/>
      <c r="J230" s="103"/>
      <c r="K230" s="99"/>
      <c r="L230" s="99"/>
      <c r="M230" s="99"/>
      <c r="N230" s="99"/>
      <c r="O230" s="99"/>
      <c r="P230" s="21"/>
      <c r="Q230" s="89"/>
    </row>
    <row r="231" spans="2:17" x14ac:dyDescent="0.25">
      <c r="B231" s="99"/>
      <c r="C231" s="99"/>
      <c r="D231" s="99"/>
      <c r="E231" s="99"/>
      <c r="F231" s="99"/>
      <c r="G231" s="99"/>
      <c r="H231" s="104"/>
      <c r="I231" s="102"/>
      <c r="J231" s="103"/>
      <c r="K231" s="99"/>
      <c r="L231" s="99"/>
      <c r="M231" s="99"/>
      <c r="N231" s="99"/>
      <c r="O231" s="99"/>
      <c r="P231" s="21"/>
      <c r="Q231" s="89"/>
    </row>
    <row r="232" spans="2:17" x14ac:dyDescent="0.25">
      <c r="B232" s="99"/>
      <c r="C232" s="99"/>
      <c r="D232" s="99"/>
      <c r="E232" s="99"/>
      <c r="F232" s="99"/>
      <c r="G232" s="99"/>
      <c r="H232" s="104"/>
      <c r="I232" s="102"/>
      <c r="J232" s="103"/>
      <c r="K232" s="99"/>
      <c r="L232" s="99"/>
      <c r="M232" s="99"/>
      <c r="N232" s="99"/>
      <c r="O232" s="99"/>
      <c r="P232" s="21"/>
      <c r="Q232" s="89"/>
    </row>
    <row r="233" spans="2:17" x14ac:dyDescent="0.25">
      <c r="B233" s="99"/>
      <c r="C233" s="99"/>
      <c r="D233" s="99"/>
      <c r="E233" s="99"/>
      <c r="F233" s="99"/>
      <c r="G233" s="99"/>
      <c r="H233" s="104"/>
      <c r="I233" s="102"/>
      <c r="J233" s="103"/>
      <c r="K233" s="99"/>
      <c r="L233" s="99"/>
      <c r="M233" s="99"/>
      <c r="N233" s="99"/>
      <c r="O233" s="99"/>
      <c r="P233" s="21"/>
      <c r="Q233" s="89"/>
    </row>
    <row r="234" spans="2:17" x14ac:dyDescent="0.25">
      <c r="B234" s="99"/>
      <c r="C234" s="99"/>
      <c r="D234" s="99"/>
      <c r="E234" s="99"/>
      <c r="F234" s="99"/>
      <c r="G234" s="99"/>
      <c r="H234" s="104"/>
      <c r="I234" s="102"/>
      <c r="J234" s="103"/>
      <c r="K234" s="99"/>
      <c r="L234" s="99"/>
      <c r="M234" s="99"/>
      <c r="N234" s="99"/>
      <c r="O234" s="99"/>
      <c r="P234" s="21"/>
      <c r="Q234" s="89"/>
    </row>
    <row r="235" spans="2:17" x14ac:dyDescent="0.25">
      <c r="B235" s="99"/>
      <c r="C235" s="99"/>
      <c r="D235" s="99"/>
      <c r="E235" s="99"/>
      <c r="F235" s="99"/>
      <c r="G235" s="99"/>
      <c r="H235" s="104"/>
      <c r="I235" s="102"/>
      <c r="J235" s="103"/>
      <c r="K235" s="99"/>
      <c r="L235" s="99"/>
      <c r="M235" s="99"/>
      <c r="N235" s="99"/>
      <c r="O235" s="99"/>
      <c r="P235" s="21"/>
      <c r="Q235" s="89"/>
    </row>
    <row r="236" spans="2:17" x14ac:dyDescent="0.25">
      <c r="B236" s="99"/>
      <c r="C236" s="99"/>
      <c r="D236" s="99"/>
      <c r="E236" s="99"/>
      <c r="F236" s="99"/>
      <c r="G236" s="99"/>
      <c r="H236" s="104"/>
      <c r="I236" s="102"/>
      <c r="J236" s="103"/>
      <c r="K236" s="99"/>
      <c r="L236" s="99"/>
      <c r="M236" s="99"/>
      <c r="N236" s="99"/>
      <c r="O236" s="99"/>
      <c r="P236" s="21"/>
      <c r="Q236" s="89"/>
    </row>
    <row r="237" spans="2:17" x14ac:dyDescent="0.25">
      <c r="B237" s="99"/>
      <c r="C237" s="99"/>
      <c r="D237" s="99"/>
      <c r="E237" s="99"/>
      <c r="F237" s="99"/>
      <c r="G237" s="99"/>
      <c r="H237" s="104"/>
      <c r="I237" s="102"/>
      <c r="J237" s="103"/>
      <c r="K237" s="99"/>
      <c r="L237" s="99"/>
      <c r="M237" s="99"/>
      <c r="N237" s="99"/>
      <c r="O237" s="99"/>
      <c r="P237" s="21"/>
      <c r="Q237" s="89"/>
    </row>
    <row r="238" spans="2:17" x14ac:dyDescent="0.25">
      <c r="B238" s="99"/>
      <c r="C238" s="99"/>
      <c r="D238" s="99"/>
      <c r="E238" s="99"/>
      <c r="F238" s="99"/>
      <c r="G238" s="99"/>
      <c r="H238" s="104"/>
      <c r="I238" s="102"/>
      <c r="J238" s="103"/>
      <c r="K238" s="99"/>
      <c r="L238" s="99"/>
      <c r="M238" s="99"/>
      <c r="N238" s="99"/>
      <c r="O238" s="99"/>
      <c r="P238" s="21"/>
      <c r="Q238" s="89"/>
    </row>
    <row r="239" spans="2:17" x14ac:dyDescent="0.25">
      <c r="B239" s="99"/>
      <c r="C239" s="99"/>
      <c r="D239" s="99"/>
      <c r="E239" s="99"/>
      <c r="F239" s="99"/>
      <c r="G239" s="99"/>
      <c r="H239" s="104"/>
      <c r="I239" s="102"/>
      <c r="J239" s="103"/>
      <c r="K239" s="99"/>
      <c r="L239" s="99"/>
      <c r="M239" s="99"/>
      <c r="N239" s="99"/>
      <c r="O239" s="99"/>
      <c r="P239" s="21"/>
      <c r="Q239" s="89"/>
    </row>
    <row r="240" spans="2:17" x14ac:dyDescent="0.25">
      <c r="B240" s="99"/>
      <c r="C240" s="99"/>
      <c r="D240" s="99"/>
      <c r="E240" s="99"/>
      <c r="F240" s="99"/>
      <c r="G240" s="99"/>
      <c r="H240" s="104"/>
      <c r="I240" s="102"/>
      <c r="J240" s="103"/>
      <c r="K240" s="99"/>
      <c r="L240" s="99"/>
      <c r="M240" s="99"/>
      <c r="N240" s="99"/>
      <c r="O240" s="99"/>
      <c r="P240" s="21"/>
      <c r="Q240" s="89"/>
    </row>
    <row r="241" spans="2:17" x14ac:dyDescent="0.25">
      <c r="B241" s="99"/>
      <c r="C241" s="99"/>
      <c r="D241" s="99"/>
      <c r="E241" s="99"/>
      <c r="F241" s="99"/>
      <c r="G241" s="99"/>
      <c r="H241" s="104"/>
      <c r="I241" s="102"/>
      <c r="J241" s="103"/>
      <c r="K241" s="99"/>
      <c r="L241" s="99"/>
      <c r="M241" s="99"/>
      <c r="N241" s="99"/>
      <c r="O241" s="99"/>
      <c r="P241" s="21"/>
      <c r="Q241" s="89"/>
    </row>
    <row r="242" spans="2:17" x14ac:dyDescent="0.25">
      <c r="B242" s="99"/>
      <c r="C242" s="99"/>
      <c r="D242" s="99"/>
      <c r="E242" s="99"/>
      <c r="F242" s="99"/>
      <c r="G242" s="99"/>
      <c r="H242" s="104"/>
      <c r="I242" s="102"/>
      <c r="J242" s="103"/>
      <c r="K242" s="99"/>
      <c r="L242" s="99"/>
      <c r="M242" s="99"/>
      <c r="N242" s="99"/>
      <c r="O242" s="99"/>
      <c r="P242" s="21"/>
      <c r="Q242" s="89"/>
    </row>
    <row r="243" spans="2:17" x14ac:dyDescent="0.25">
      <c r="B243" s="99"/>
      <c r="C243" s="99"/>
      <c r="D243" s="99"/>
      <c r="E243" s="99"/>
      <c r="F243" s="99"/>
      <c r="G243" s="99"/>
      <c r="H243" s="104"/>
      <c r="I243" s="102"/>
      <c r="J243" s="103"/>
      <c r="K243" s="99"/>
      <c r="L243" s="99"/>
      <c r="M243" s="99"/>
      <c r="N243" s="99"/>
      <c r="O243" s="99"/>
      <c r="P243" s="21"/>
      <c r="Q243" s="89"/>
    </row>
    <row r="244" spans="2:17" x14ac:dyDescent="0.25">
      <c r="B244" s="99"/>
      <c r="C244" s="99"/>
      <c r="D244" s="99"/>
      <c r="E244" s="99"/>
      <c r="F244" s="99"/>
      <c r="G244" s="99"/>
      <c r="H244" s="104"/>
      <c r="I244" s="102"/>
      <c r="J244" s="103"/>
      <c r="K244" s="99"/>
      <c r="L244" s="99"/>
      <c r="M244" s="99"/>
      <c r="N244" s="99"/>
      <c r="O244" s="99"/>
      <c r="P244" s="21"/>
      <c r="Q244" s="89"/>
    </row>
    <row r="245" spans="2:17" x14ac:dyDescent="0.25">
      <c r="B245" s="99"/>
      <c r="C245" s="99"/>
      <c r="D245" s="99"/>
      <c r="E245" s="99"/>
      <c r="F245" s="99"/>
      <c r="G245" s="99"/>
      <c r="H245" s="104"/>
      <c r="I245" s="102"/>
      <c r="J245" s="103"/>
      <c r="K245" s="99"/>
      <c r="L245" s="99"/>
      <c r="M245" s="99"/>
      <c r="N245" s="99"/>
      <c r="O245" s="99"/>
      <c r="P245" s="21"/>
      <c r="Q245" s="89"/>
    </row>
    <row r="246" spans="2:17" x14ac:dyDescent="0.25">
      <c r="B246" s="99"/>
      <c r="C246" s="99"/>
      <c r="D246" s="99"/>
      <c r="E246" s="99"/>
      <c r="F246" s="99"/>
      <c r="G246" s="99"/>
      <c r="H246" s="104"/>
      <c r="I246" s="102"/>
      <c r="J246" s="103"/>
      <c r="K246" s="99"/>
      <c r="L246" s="99"/>
      <c r="M246" s="99"/>
      <c r="N246" s="99"/>
      <c r="O246" s="99"/>
      <c r="P246" s="21"/>
      <c r="Q246" s="89"/>
    </row>
    <row r="247" spans="2:17" x14ac:dyDescent="0.25">
      <c r="B247" s="99"/>
      <c r="C247" s="99"/>
      <c r="D247" s="99"/>
      <c r="E247" s="99"/>
      <c r="F247" s="99"/>
      <c r="G247" s="99"/>
      <c r="H247" s="104"/>
      <c r="I247" s="102"/>
      <c r="J247" s="103"/>
      <c r="K247" s="99"/>
      <c r="L247" s="99"/>
      <c r="M247" s="99"/>
      <c r="N247" s="99"/>
      <c r="O247" s="99"/>
      <c r="P247" s="21"/>
      <c r="Q247" s="89"/>
    </row>
    <row r="248" spans="2:17" x14ac:dyDescent="0.25">
      <c r="B248" s="99"/>
      <c r="C248" s="99"/>
      <c r="D248" s="99"/>
      <c r="E248" s="99"/>
      <c r="F248" s="99"/>
      <c r="G248" s="99"/>
      <c r="H248" s="104"/>
      <c r="I248" s="102"/>
      <c r="J248" s="103"/>
      <c r="K248" s="99"/>
      <c r="L248" s="99"/>
      <c r="M248" s="99"/>
      <c r="N248" s="99"/>
      <c r="O248" s="99"/>
      <c r="P248" s="21"/>
      <c r="Q248" s="89"/>
    </row>
    <row r="249" spans="2:17" x14ac:dyDescent="0.25">
      <c r="B249" s="99"/>
      <c r="C249" s="99"/>
      <c r="D249" s="99"/>
      <c r="E249" s="99"/>
      <c r="F249" s="99"/>
      <c r="G249" s="99"/>
      <c r="H249" s="104"/>
      <c r="I249" s="102"/>
      <c r="J249" s="103"/>
      <c r="K249" s="99"/>
      <c r="L249" s="99"/>
      <c r="M249" s="99"/>
      <c r="N249" s="99"/>
      <c r="O249" s="99"/>
      <c r="P249" s="21"/>
      <c r="Q249" s="89"/>
    </row>
    <row r="250" spans="2:17" x14ac:dyDescent="0.25">
      <c r="B250" s="99"/>
      <c r="C250" s="99"/>
      <c r="D250" s="99"/>
      <c r="E250" s="99"/>
      <c r="F250" s="99"/>
      <c r="G250" s="99"/>
      <c r="H250" s="104"/>
      <c r="I250" s="102"/>
      <c r="J250" s="103"/>
      <c r="K250" s="99"/>
      <c r="L250" s="99"/>
      <c r="M250" s="99"/>
      <c r="N250" s="99"/>
      <c r="O250" s="99"/>
      <c r="P250" s="21"/>
      <c r="Q250" s="89"/>
    </row>
    <row r="251" spans="2:17" x14ac:dyDescent="0.25">
      <c r="B251" s="99"/>
      <c r="C251" s="99"/>
      <c r="D251" s="99"/>
      <c r="E251" s="99"/>
      <c r="F251" s="99"/>
      <c r="G251" s="99"/>
      <c r="H251" s="104"/>
      <c r="I251" s="102"/>
      <c r="J251" s="103"/>
      <c r="K251" s="99"/>
      <c r="L251" s="99"/>
      <c r="M251" s="99"/>
      <c r="N251" s="99"/>
      <c r="O251" s="99"/>
      <c r="P251" s="21"/>
      <c r="Q251" s="89"/>
    </row>
    <row r="252" spans="2:17" x14ac:dyDescent="0.25">
      <c r="B252" s="99"/>
      <c r="C252" s="99"/>
      <c r="D252" s="99"/>
      <c r="E252" s="99"/>
      <c r="F252" s="99"/>
      <c r="G252" s="99"/>
      <c r="H252" s="104"/>
      <c r="I252" s="102"/>
      <c r="J252" s="103"/>
      <c r="K252" s="99"/>
      <c r="L252" s="99"/>
      <c r="M252" s="99"/>
      <c r="N252" s="99"/>
      <c r="O252" s="99"/>
      <c r="P252" s="21"/>
      <c r="Q252" s="89"/>
    </row>
    <row r="253" spans="2:17" x14ac:dyDescent="0.25">
      <c r="B253" s="99"/>
      <c r="C253" s="99"/>
      <c r="D253" s="99"/>
      <c r="E253" s="99"/>
      <c r="F253" s="99"/>
      <c r="G253" s="99"/>
      <c r="H253" s="104"/>
      <c r="I253" s="102"/>
      <c r="J253" s="103"/>
      <c r="K253" s="99"/>
      <c r="L253" s="99"/>
      <c r="M253" s="99"/>
      <c r="N253" s="99"/>
      <c r="O253" s="99"/>
      <c r="P253" s="21"/>
      <c r="Q253" s="89"/>
    </row>
    <row r="254" spans="2:17" x14ac:dyDescent="0.25">
      <c r="B254" s="99"/>
      <c r="C254" s="99"/>
      <c r="D254" s="99"/>
      <c r="E254" s="99"/>
      <c r="F254" s="99"/>
      <c r="G254" s="99"/>
      <c r="H254" s="104"/>
      <c r="I254" s="102"/>
      <c r="J254" s="103"/>
      <c r="K254" s="99"/>
      <c r="L254" s="99"/>
      <c r="M254" s="99"/>
      <c r="N254" s="99"/>
      <c r="O254" s="99"/>
      <c r="P254" s="21"/>
      <c r="Q254" s="89"/>
    </row>
    <row r="255" spans="2:17" x14ac:dyDescent="0.25">
      <c r="B255" s="99"/>
      <c r="C255" s="99"/>
      <c r="D255" s="99"/>
      <c r="E255" s="99"/>
      <c r="F255" s="99"/>
      <c r="G255" s="99"/>
      <c r="H255" s="104"/>
      <c r="I255" s="102"/>
      <c r="J255" s="103"/>
      <c r="K255" s="99"/>
      <c r="L255" s="99"/>
      <c r="M255" s="99"/>
      <c r="N255" s="99"/>
      <c r="O255" s="99"/>
      <c r="P255" s="21"/>
      <c r="Q255" s="89"/>
    </row>
    <row r="256" spans="2:17" x14ac:dyDescent="0.25">
      <c r="B256" s="99"/>
      <c r="C256" s="99"/>
      <c r="D256" s="99"/>
      <c r="E256" s="99"/>
      <c r="F256" s="99"/>
      <c r="G256" s="99"/>
      <c r="H256" s="104"/>
      <c r="I256" s="102"/>
      <c r="J256" s="103"/>
      <c r="K256" s="99"/>
      <c r="L256" s="99"/>
      <c r="M256" s="99"/>
      <c r="N256" s="99"/>
      <c r="O256" s="99"/>
      <c r="P256" s="21"/>
      <c r="Q256" s="89"/>
    </row>
    <row r="257" spans="2:17" x14ac:dyDescent="0.25">
      <c r="B257" s="99"/>
      <c r="C257" s="99"/>
      <c r="D257" s="99"/>
      <c r="E257" s="99"/>
      <c r="F257" s="99"/>
      <c r="G257" s="99"/>
      <c r="H257" s="104"/>
      <c r="I257" s="102"/>
      <c r="J257" s="103"/>
      <c r="K257" s="99"/>
      <c r="L257" s="99"/>
      <c r="M257" s="99"/>
      <c r="N257" s="99"/>
      <c r="O257" s="99"/>
      <c r="P257" s="21"/>
      <c r="Q257" s="89"/>
    </row>
    <row r="258" spans="2:17" x14ac:dyDescent="0.25">
      <c r="B258" s="99"/>
      <c r="C258" s="99"/>
      <c r="D258" s="99"/>
      <c r="E258" s="99"/>
      <c r="F258" s="99"/>
      <c r="G258" s="99"/>
      <c r="H258" s="104"/>
      <c r="I258" s="102"/>
      <c r="J258" s="103"/>
      <c r="K258" s="99"/>
      <c r="L258" s="99"/>
      <c r="M258" s="99"/>
      <c r="N258" s="99"/>
      <c r="O258" s="99"/>
      <c r="P258" s="21"/>
      <c r="Q258" s="89"/>
    </row>
    <row r="259" spans="2:17" x14ac:dyDescent="0.25">
      <c r="B259" s="99"/>
      <c r="C259" s="99"/>
      <c r="D259" s="99"/>
      <c r="E259" s="99"/>
      <c r="F259" s="99"/>
      <c r="G259" s="99"/>
      <c r="H259" s="104"/>
      <c r="I259" s="102"/>
      <c r="J259" s="103"/>
      <c r="K259" s="99"/>
      <c r="L259" s="99"/>
      <c r="M259" s="99"/>
      <c r="N259" s="99"/>
      <c r="O259" s="99"/>
      <c r="P259" s="21"/>
      <c r="Q259" s="89"/>
    </row>
    <row r="260" spans="2:17" x14ac:dyDescent="0.25">
      <c r="B260" s="99"/>
      <c r="C260" s="99"/>
      <c r="D260" s="99"/>
      <c r="E260" s="99"/>
      <c r="F260" s="99"/>
      <c r="G260" s="99"/>
      <c r="H260" s="104"/>
      <c r="I260" s="102"/>
      <c r="J260" s="103"/>
      <c r="K260" s="99"/>
      <c r="L260" s="99"/>
      <c r="M260" s="99"/>
      <c r="N260" s="99"/>
      <c r="O260" s="99"/>
      <c r="P260" s="21"/>
      <c r="Q260" s="89"/>
    </row>
    <row r="261" spans="2:17" x14ac:dyDescent="0.25">
      <c r="B261" s="99"/>
      <c r="C261" s="99"/>
      <c r="D261" s="99"/>
      <c r="E261" s="99"/>
      <c r="F261" s="99"/>
      <c r="G261" s="99"/>
      <c r="H261" s="104"/>
      <c r="I261" s="102"/>
      <c r="J261" s="103"/>
      <c r="K261" s="99"/>
      <c r="L261" s="99"/>
      <c r="M261" s="99"/>
      <c r="N261" s="99"/>
      <c r="O261" s="99"/>
      <c r="P261" s="21"/>
      <c r="Q261" s="89"/>
    </row>
    <row r="262" spans="2:17" x14ac:dyDescent="0.25">
      <c r="B262" s="99"/>
      <c r="C262" s="99"/>
      <c r="D262" s="99"/>
      <c r="E262" s="99"/>
      <c r="F262" s="99"/>
      <c r="G262" s="99"/>
      <c r="H262" s="104"/>
      <c r="I262" s="102"/>
      <c r="J262" s="103"/>
      <c r="K262" s="99"/>
      <c r="L262" s="99"/>
      <c r="M262" s="99"/>
      <c r="N262" s="99"/>
      <c r="O262" s="99"/>
      <c r="P262" s="21"/>
      <c r="Q262" s="89"/>
    </row>
    <row r="263" spans="2:17" x14ac:dyDescent="0.25">
      <c r="B263" s="99"/>
      <c r="C263" s="99"/>
      <c r="D263" s="99"/>
      <c r="E263" s="99"/>
      <c r="F263" s="99"/>
      <c r="G263" s="99"/>
      <c r="H263" s="104"/>
      <c r="I263" s="102"/>
      <c r="J263" s="103"/>
      <c r="K263" s="99"/>
      <c r="L263" s="99"/>
      <c r="M263" s="99"/>
      <c r="N263" s="99"/>
      <c r="O263" s="99"/>
      <c r="P263" s="21"/>
      <c r="Q263" s="89"/>
    </row>
    <row r="264" spans="2:17" x14ac:dyDescent="0.25">
      <c r="B264" s="99"/>
      <c r="C264" s="99"/>
      <c r="D264" s="99"/>
      <c r="E264" s="99"/>
      <c r="F264" s="99"/>
      <c r="G264" s="99"/>
      <c r="H264" s="104"/>
      <c r="I264" s="102"/>
      <c r="J264" s="103"/>
      <c r="K264" s="99"/>
      <c r="L264" s="99"/>
      <c r="M264" s="99"/>
      <c r="N264" s="99"/>
      <c r="O264" s="99"/>
      <c r="P264" s="21"/>
      <c r="Q264" s="89"/>
    </row>
    <row r="265" spans="2:17" x14ac:dyDescent="0.25">
      <c r="B265" s="99"/>
      <c r="C265" s="99"/>
      <c r="D265" s="99"/>
      <c r="E265" s="99"/>
      <c r="F265" s="99"/>
      <c r="G265" s="99"/>
      <c r="H265" s="104"/>
      <c r="I265" s="102"/>
      <c r="J265" s="103"/>
      <c r="K265" s="99"/>
      <c r="L265" s="99"/>
      <c r="M265" s="99"/>
      <c r="N265" s="99"/>
      <c r="O265" s="99"/>
      <c r="P265" s="21"/>
      <c r="Q265" s="89"/>
    </row>
    <row r="266" spans="2:17" x14ac:dyDescent="0.25">
      <c r="B266" s="99"/>
      <c r="C266" s="99"/>
      <c r="D266" s="99"/>
      <c r="E266" s="99"/>
      <c r="F266" s="99"/>
      <c r="G266" s="99"/>
      <c r="H266" s="104"/>
      <c r="I266" s="102"/>
      <c r="J266" s="103"/>
      <c r="K266" s="99"/>
      <c r="L266" s="99"/>
      <c r="M266" s="99"/>
      <c r="N266" s="99"/>
      <c r="O266" s="99"/>
      <c r="P266" s="21"/>
      <c r="Q266" s="89"/>
    </row>
    <row r="267" spans="2:17" x14ac:dyDescent="0.25">
      <c r="B267" s="99"/>
      <c r="C267" s="99"/>
      <c r="D267" s="99"/>
      <c r="E267" s="99"/>
      <c r="F267" s="99"/>
      <c r="G267" s="99"/>
      <c r="H267" s="104"/>
      <c r="I267" s="102"/>
      <c r="J267" s="103"/>
      <c r="K267" s="99"/>
      <c r="L267" s="99"/>
      <c r="M267" s="99"/>
      <c r="N267" s="99"/>
      <c r="O267" s="99"/>
      <c r="P267" s="21"/>
      <c r="Q267" s="89"/>
    </row>
    <row r="268" spans="2:17" x14ac:dyDescent="0.25">
      <c r="B268" s="99"/>
      <c r="C268" s="99"/>
      <c r="D268" s="99"/>
      <c r="E268" s="99"/>
      <c r="F268" s="99"/>
      <c r="G268" s="99"/>
      <c r="H268" s="104"/>
      <c r="I268" s="102"/>
      <c r="J268" s="103"/>
      <c r="K268" s="99"/>
      <c r="L268" s="99"/>
      <c r="M268" s="99"/>
      <c r="N268" s="99"/>
      <c r="O268" s="99"/>
      <c r="P268" s="21"/>
      <c r="Q268" s="89"/>
    </row>
    <row r="269" spans="2:17" x14ac:dyDescent="0.25">
      <c r="B269" s="99"/>
      <c r="C269" s="99"/>
      <c r="D269" s="99"/>
      <c r="E269" s="99"/>
      <c r="F269" s="99"/>
      <c r="G269" s="99"/>
      <c r="H269" s="104"/>
      <c r="I269" s="102"/>
      <c r="J269" s="103"/>
      <c r="K269" s="99"/>
      <c r="L269" s="99"/>
      <c r="M269" s="99"/>
      <c r="N269" s="99"/>
      <c r="O269" s="99"/>
      <c r="P269" s="21"/>
      <c r="Q269" s="89"/>
    </row>
    <row r="270" spans="2:17" x14ac:dyDescent="0.25">
      <c r="B270" s="99"/>
      <c r="C270" s="99"/>
      <c r="D270" s="99"/>
      <c r="E270" s="99"/>
      <c r="F270" s="99"/>
      <c r="G270" s="99"/>
      <c r="H270" s="104"/>
      <c r="I270" s="102"/>
      <c r="J270" s="103"/>
      <c r="K270" s="99"/>
      <c r="L270" s="99"/>
      <c r="M270" s="99"/>
      <c r="N270" s="99"/>
      <c r="O270" s="99"/>
      <c r="P270" s="21"/>
      <c r="Q270" s="89"/>
    </row>
    <row r="271" spans="2:17" x14ac:dyDescent="0.25">
      <c r="B271" s="99"/>
      <c r="C271" s="99"/>
      <c r="D271" s="99"/>
      <c r="E271" s="99"/>
      <c r="F271" s="99"/>
      <c r="G271" s="99"/>
      <c r="H271" s="104"/>
      <c r="I271" s="102"/>
      <c r="J271" s="103"/>
      <c r="K271" s="99"/>
      <c r="L271" s="99"/>
      <c r="M271" s="99"/>
      <c r="N271" s="99"/>
      <c r="O271" s="99"/>
      <c r="P271" s="21"/>
      <c r="Q271" s="89"/>
    </row>
    <row r="272" spans="2:17" x14ac:dyDescent="0.25">
      <c r="B272" s="99"/>
      <c r="C272" s="99"/>
      <c r="D272" s="99"/>
      <c r="E272" s="99"/>
      <c r="F272" s="99"/>
      <c r="G272" s="99"/>
      <c r="H272" s="104"/>
      <c r="I272" s="102"/>
      <c r="J272" s="103"/>
      <c r="K272" s="99"/>
      <c r="L272" s="99"/>
      <c r="M272" s="99"/>
      <c r="N272" s="99"/>
      <c r="O272" s="99"/>
      <c r="P272" s="21"/>
      <c r="Q272" s="89"/>
    </row>
    <row r="273" spans="2:17" x14ac:dyDescent="0.25">
      <c r="B273" s="99"/>
      <c r="C273" s="99"/>
      <c r="D273" s="99"/>
      <c r="E273" s="99"/>
      <c r="F273" s="99"/>
      <c r="G273" s="99"/>
      <c r="H273" s="104"/>
      <c r="I273" s="102"/>
      <c r="J273" s="103"/>
      <c r="K273" s="99"/>
      <c r="L273" s="99"/>
      <c r="M273" s="99"/>
      <c r="N273" s="99"/>
      <c r="O273" s="99"/>
      <c r="P273" s="21"/>
      <c r="Q273" s="89"/>
    </row>
    <row r="274" spans="2:17" x14ac:dyDescent="0.25">
      <c r="B274" s="99"/>
      <c r="C274" s="99"/>
      <c r="D274" s="99"/>
      <c r="E274" s="99"/>
      <c r="F274" s="99"/>
      <c r="G274" s="99"/>
      <c r="H274" s="104"/>
      <c r="I274" s="102"/>
      <c r="J274" s="103"/>
      <c r="K274" s="99"/>
      <c r="L274" s="99"/>
      <c r="M274" s="99"/>
      <c r="N274" s="99"/>
      <c r="O274" s="99"/>
      <c r="P274" s="21"/>
      <c r="Q274" s="89"/>
    </row>
    <row r="275" spans="2:17" x14ac:dyDescent="0.25">
      <c r="B275" s="99"/>
      <c r="C275" s="99"/>
      <c r="D275" s="99"/>
      <c r="E275" s="99"/>
      <c r="F275" s="99"/>
      <c r="G275" s="99"/>
      <c r="H275" s="104"/>
      <c r="I275" s="102"/>
      <c r="J275" s="103"/>
      <c r="K275" s="99"/>
      <c r="L275" s="99"/>
      <c r="M275" s="99"/>
      <c r="N275" s="99"/>
      <c r="O275" s="99"/>
      <c r="P275" s="21"/>
      <c r="Q275" s="89"/>
    </row>
    <row r="276" spans="2:17" x14ac:dyDescent="0.25">
      <c r="B276" s="99"/>
      <c r="C276" s="99"/>
      <c r="D276" s="99"/>
      <c r="E276" s="99"/>
      <c r="F276" s="99"/>
      <c r="G276" s="99"/>
      <c r="H276" s="104"/>
      <c r="I276" s="102"/>
      <c r="J276" s="103"/>
      <c r="K276" s="99"/>
      <c r="L276" s="99"/>
      <c r="M276" s="99"/>
      <c r="N276" s="99"/>
      <c r="O276" s="99"/>
      <c r="P276" s="21"/>
      <c r="Q276" s="89"/>
    </row>
    <row r="277" spans="2:17" x14ac:dyDescent="0.25">
      <c r="B277" s="99"/>
      <c r="C277" s="99"/>
      <c r="D277" s="99"/>
      <c r="E277" s="99"/>
      <c r="F277" s="99"/>
      <c r="G277" s="99"/>
      <c r="H277" s="104"/>
      <c r="I277" s="102"/>
      <c r="J277" s="103"/>
      <c r="K277" s="99"/>
      <c r="L277" s="99"/>
      <c r="M277" s="99"/>
      <c r="N277" s="99"/>
      <c r="O277" s="99"/>
      <c r="P277" s="21"/>
      <c r="Q277" s="89"/>
    </row>
    <row r="278" spans="2:17" x14ac:dyDescent="0.25">
      <c r="B278" s="99"/>
      <c r="C278" s="99"/>
      <c r="D278" s="99"/>
      <c r="E278" s="99"/>
      <c r="F278" s="99"/>
      <c r="G278" s="99"/>
      <c r="H278" s="104"/>
      <c r="I278" s="102"/>
      <c r="J278" s="103"/>
      <c r="K278" s="99"/>
      <c r="L278" s="99"/>
      <c r="M278" s="99"/>
      <c r="N278" s="99"/>
      <c r="O278" s="99"/>
      <c r="P278" s="21"/>
      <c r="Q278" s="89"/>
    </row>
    <row r="279" spans="2:17" x14ac:dyDescent="0.25">
      <c r="B279" s="99"/>
      <c r="C279" s="99"/>
      <c r="D279" s="99"/>
      <c r="E279" s="99"/>
      <c r="F279" s="99"/>
      <c r="G279" s="99"/>
      <c r="H279" s="104"/>
      <c r="I279" s="102"/>
      <c r="J279" s="103"/>
      <c r="K279" s="99"/>
      <c r="L279" s="99"/>
      <c r="M279" s="99"/>
      <c r="N279" s="99"/>
      <c r="O279" s="99"/>
      <c r="P279" s="21"/>
      <c r="Q279" s="89"/>
    </row>
    <row r="280" spans="2:17" x14ac:dyDescent="0.25">
      <c r="B280" s="99"/>
      <c r="C280" s="99"/>
      <c r="D280" s="99"/>
      <c r="E280" s="99"/>
      <c r="F280" s="99"/>
      <c r="G280" s="99"/>
      <c r="H280" s="104"/>
      <c r="I280" s="102"/>
      <c r="J280" s="103"/>
      <c r="K280" s="99"/>
      <c r="L280" s="99"/>
      <c r="M280" s="99"/>
      <c r="N280" s="99"/>
      <c r="O280" s="99"/>
      <c r="P280" s="21"/>
      <c r="Q280" s="89"/>
    </row>
    <row r="281" spans="2:17" x14ac:dyDescent="0.25">
      <c r="B281" s="99"/>
      <c r="C281" s="99"/>
      <c r="D281" s="99"/>
      <c r="E281" s="99"/>
      <c r="F281" s="99"/>
      <c r="G281" s="99"/>
      <c r="H281" s="104"/>
      <c r="I281" s="102"/>
      <c r="J281" s="103"/>
      <c r="K281" s="99"/>
      <c r="L281" s="99"/>
      <c r="M281" s="99"/>
      <c r="N281" s="99"/>
      <c r="O281" s="99"/>
      <c r="P281" s="21"/>
      <c r="Q281" s="89"/>
    </row>
    <row r="282" spans="2:17" x14ac:dyDescent="0.25">
      <c r="B282" s="99"/>
      <c r="C282" s="99"/>
      <c r="D282" s="99"/>
      <c r="E282" s="99"/>
      <c r="F282" s="99"/>
      <c r="G282" s="99"/>
      <c r="H282" s="104"/>
      <c r="I282" s="102"/>
      <c r="J282" s="103"/>
      <c r="K282" s="99"/>
      <c r="L282" s="99"/>
      <c r="M282" s="99"/>
      <c r="N282" s="99"/>
      <c r="O282" s="99"/>
      <c r="P282" s="21"/>
      <c r="Q282" s="89"/>
    </row>
    <row r="283" spans="2:17" x14ac:dyDescent="0.25">
      <c r="B283" s="99"/>
      <c r="C283" s="99"/>
      <c r="D283" s="99"/>
      <c r="E283" s="99"/>
      <c r="F283" s="99"/>
      <c r="G283" s="99"/>
      <c r="H283" s="104"/>
      <c r="I283" s="102"/>
      <c r="J283" s="103"/>
      <c r="K283" s="99"/>
      <c r="L283" s="99"/>
      <c r="M283" s="99"/>
      <c r="N283" s="99"/>
      <c r="O283" s="99"/>
      <c r="P283" s="21"/>
      <c r="Q283" s="89"/>
    </row>
    <row r="284" spans="2:17" x14ac:dyDescent="0.25">
      <c r="B284" s="99"/>
      <c r="C284" s="99"/>
      <c r="D284" s="99"/>
      <c r="E284" s="99"/>
      <c r="F284" s="99"/>
      <c r="G284" s="99"/>
      <c r="H284" s="104"/>
      <c r="I284" s="102"/>
      <c r="J284" s="103"/>
      <c r="K284" s="99"/>
      <c r="L284" s="99"/>
      <c r="M284" s="99"/>
      <c r="N284" s="99"/>
      <c r="O284" s="99"/>
      <c r="P284" s="21"/>
      <c r="Q284" s="89"/>
    </row>
    <row r="285" spans="2:17" x14ac:dyDescent="0.25">
      <c r="B285" s="99"/>
      <c r="C285" s="99"/>
      <c r="D285" s="99"/>
      <c r="E285" s="99"/>
      <c r="F285" s="99"/>
      <c r="G285" s="99"/>
      <c r="H285" s="104"/>
      <c r="I285" s="102"/>
      <c r="J285" s="103"/>
      <c r="K285" s="99"/>
      <c r="L285" s="99"/>
      <c r="M285" s="99"/>
      <c r="N285" s="99"/>
      <c r="O285" s="99"/>
      <c r="P285" s="21"/>
      <c r="Q285" s="89"/>
    </row>
    <row r="286" spans="2:17" x14ac:dyDescent="0.25">
      <c r="B286" s="99"/>
      <c r="C286" s="99"/>
      <c r="D286" s="99"/>
      <c r="E286" s="99"/>
      <c r="F286" s="99"/>
      <c r="G286" s="99"/>
      <c r="H286" s="104"/>
      <c r="I286" s="102"/>
      <c r="J286" s="103"/>
      <c r="K286" s="99"/>
      <c r="L286" s="99"/>
      <c r="M286" s="99"/>
      <c r="N286" s="99"/>
      <c r="O286" s="99"/>
      <c r="P286" s="21"/>
      <c r="Q286" s="89"/>
    </row>
    <row r="287" spans="2:17" x14ac:dyDescent="0.25">
      <c r="B287" s="99"/>
      <c r="C287" s="99"/>
      <c r="D287" s="99"/>
      <c r="E287" s="99"/>
      <c r="F287" s="99"/>
      <c r="G287" s="99"/>
      <c r="H287" s="104"/>
      <c r="I287" s="102"/>
      <c r="J287" s="103"/>
      <c r="K287" s="99"/>
      <c r="L287" s="99"/>
      <c r="M287" s="99"/>
      <c r="N287" s="99"/>
      <c r="O287" s="99"/>
      <c r="P287" s="21"/>
      <c r="Q287" s="89"/>
    </row>
    <row r="288" spans="2:17" x14ac:dyDescent="0.25">
      <c r="B288" s="99"/>
      <c r="C288" s="99"/>
      <c r="D288" s="99"/>
      <c r="E288" s="99"/>
      <c r="F288" s="99"/>
      <c r="G288" s="99"/>
      <c r="H288" s="104"/>
      <c r="I288" s="102"/>
      <c r="J288" s="103"/>
      <c r="K288" s="99"/>
      <c r="L288" s="99"/>
      <c r="M288" s="99"/>
      <c r="N288" s="99"/>
      <c r="O288" s="99"/>
      <c r="P288" s="21"/>
      <c r="Q288" s="89"/>
    </row>
    <row r="289" spans="2:17" x14ac:dyDescent="0.25">
      <c r="B289" s="99"/>
      <c r="C289" s="99"/>
      <c r="D289" s="99"/>
      <c r="E289" s="99"/>
      <c r="F289" s="99"/>
      <c r="G289" s="99"/>
      <c r="H289" s="104"/>
      <c r="I289" s="102"/>
      <c r="J289" s="103"/>
      <c r="K289" s="99"/>
      <c r="L289" s="99"/>
      <c r="M289" s="99"/>
      <c r="N289" s="99"/>
      <c r="O289" s="99"/>
      <c r="P289" s="21"/>
      <c r="Q289" s="89"/>
    </row>
    <row r="290" spans="2:17" x14ac:dyDescent="0.25">
      <c r="B290" s="99"/>
      <c r="C290" s="99"/>
      <c r="D290" s="99"/>
      <c r="E290" s="99"/>
      <c r="F290" s="99"/>
      <c r="G290" s="99"/>
      <c r="H290" s="104"/>
      <c r="I290" s="102"/>
      <c r="J290" s="103"/>
      <c r="K290" s="99"/>
      <c r="L290" s="99"/>
      <c r="M290" s="99"/>
      <c r="N290" s="99"/>
      <c r="O290" s="99"/>
      <c r="P290" s="21"/>
      <c r="Q290" s="89"/>
    </row>
    <row r="291" spans="2:17" x14ac:dyDescent="0.25">
      <c r="B291" s="99"/>
      <c r="C291" s="99"/>
      <c r="D291" s="99"/>
      <c r="E291" s="99"/>
      <c r="F291" s="99"/>
      <c r="G291" s="99"/>
      <c r="H291" s="104"/>
      <c r="I291" s="102"/>
      <c r="J291" s="103"/>
      <c r="K291" s="99"/>
      <c r="L291" s="99"/>
      <c r="M291" s="99"/>
      <c r="N291" s="99"/>
      <c r="O291" s="99"/>
      <c r="P291" s="21"/>
      <c r="Q291" s="89"/>
    </row>
    <row r="292" spans="2:17" x14ac:dyDescent="0.25">
      <c r="B292" s="99"/>
      <c r="C292" s="99"/>
      <c r="D292" s="99"/>
      <c r="E292" s="99"/>
      <c r="F292" s="99"/>
      <c r="G292" s="99"/>
      <c r="H292" s="104"/>
      <c r="I292" s="102"/>
      <c r="J292" s="103"/>
      <c r="K292" s="99"/>
      <c r="L292" s="99"/>
      <c r="M292" s="99"/>
      <c r="N292" s="99"/>
      <c r="O292" s="99"/>
      <c r="P292" s="21"/>
      <c r="Q292" s="89"/>
    </row>
    <row r="293" spans="2:17" x14ac:dyDescent="0.25">
      <c r="B293" s="99"/>
      <c r="C293" s="99"/>
      <c r="D293" s="99"/>
      <c r="E293" s="99"/>
      <c r="F293" s="99"/>
      <c r="G293" s="99"/>
      <c r="H293" s="104"/>
      <c r="I293" s="102"/>
      <c r="J293" s="103"/>
      <c r="K293" s="99"/>
      <c r="L293" s="99"/>
      <c r="M293" s="99"/>
      <c r="N293" s="99"/>
      <c r="O293" s="99"/>
      <c r="P293" s="21"/>
      <c r="Q293" s="89"/>
    </row>
    <row r="294" spans="2:17" x14ac:dyDescent="0.25">
      <c r="B294" s="99"/>
      <c r="C294" s="99"/>
      <c r="D294" s="99"/>
      <c r="E294" s="99"/>
      <c r="F294" s="99"/>
      <c r="G294" s="99"/>
      <c r="H294" s="104"/>
      <c r="I294" s="102"/>
      <c r="J294" s="103"/>
      <c r="K294" s="99"/>
      <c r="L294" s="99"/>
      <c r="M294" s="99"/>
      <c r="N294" s="99"/>
      <c r="O294" s="99"/>
      <c r="P294" s="21"/>
      <c r="Q294" s="89"/>
    </row>
    <row r="295" spans="2:17" x14ac:dyDescent="0.25">
      <c r="B295" s="99"/>
      <c r="C295" s="99"/>
      <c r="D295" s="99"/>
      <c r="E295" s="99"/>
      <c r="F295" s="99"/>
      <c r="G295" s="99"/>
      <c r="H295" s="104"/>
      <c r="I295" s="102"/>
      <c r="J295" s="103"/>
      <c r="K295" s="99"/>
      <c r="L295" s="99"/>
      <c r="M295" s="99"/>
      <c r="N295" s="99"/>
      <c r="O295" s="99"/>
      <c r="P295" s="21"/>
      <c r="Q295" s="89"/>
    </row>
    <row r="296" spans="2:17" x14ac:dyDescent="0.25">
      <c r="B296" s="99"/>
      <c r="C296" s="99"/>
      <c r="D296" s="99"/>
      <c r="E296" s="99"/>
      <c r="F296" s="99"/>
      <c r="G296" s="99"/>
      <c r="H296" s="104"/>
      <c r="I296" s="102"/>
      <c r="J296" s="103"/>
      <c r="K296" s="99"/>
      <c r="L296" s="99"/>
      <c r="M296" s="99"/>
      <c r="N296" s="99"/>
      <c r="O296" s="99"/>
      <c r="P296" s="21"/>
      <c r="Q296" s="89"/>
    </row>
    <row r="297" spans="2:17" x14ac:dyDescent="0.25">
      <c r="B297" s="99"/>
      <c r="C297" s="99"/>
      <c r="D297" s="99"/>
      <c r="E297" s="99"/>
      <c r="F297" s="99"/>
      <c r="G297" s="99"/>
      <c r="H297" s="104"/>
      <c r="I297" s="102"/>
      <c r="J297" s="103"/>
      <c r="K297" s="99"/>
      <c r="L297" s="99"/>
      <c r="M297" s="99"/>
      <c r="N297" s="99"/>
      <c r="O297" s="99"/>
      <c r="P297" s="21"/>
      <c r="Q297" s="89"/>
    </row>
    <row r="298" spans="2:17" x14ac:dyDescent="0.25">
      <c r="B298" s="99"/>
      <c r="C298" s="99"/>
      <c r="D298" s="99"/>
      <c r="E298" s="99"/>
      <c r="F298" s="99"/>
      <c r="G298" s="99"/>
      <c r="H298" s="104"/>
      <c r="I298" s="102"/>
      <c r="J298" s="103"/>
      <c r="K298" s="99"/>
      <c r="L298" s="99"/>
      <c r="M298" s="99"/>
      <c r="N298" s="99"/>
      <c r="O298" s="99"/>
      <c r="P298" s="21"/>
      <c r="Q298" s="89"/>
    </row>
    <row r="299" spans="2:17" x14ac:dyDescent="0.25">
      <c r="B299" s="99"/>
      <c r="C299" s="99"/>
      <c r="D299" s="99"/>
      <c r="E299" s="99"/>
      <c r="F299" s="99"/>
      <c r="G299" s="99"/>
      <c r="H299" s="104"/>
      <c r="I299" s="102"/>
      <c r="J299" s="103"/>
      <c r="K299" s="99"/>
      <c r="L299" s="99"/>
      <c r="M299" s="99"/>
      <c r="N299" s="99"/>
      <c r="O299" s="99"/>
      <c r="P299" s="21"/>
      <c r="Q299" s="89"/>
    </row>
    <row r="300" spans="2:17" x14ac:dyDescent="0.25">
      <c r="B300" s="99"/>
      <c r="C300" s="99"/>
      <c r="D300" s="99"/>
      <c r="E300" s="99"/>
      <c r="F300" s="99"/>
      <c r="G300" s="99"/>
      <c r="H300" s="104"/>
      <c r="I300" s="102"/>
      <c r="J300" s="103"/>
      <c r="K300" s="99"/>
      <c r="L300" s="99"/>
      <c r="M300" s="99"/>
      <c r="N300" s="99"/>
      <c r="O300" s="99"/>
      <c r="P300" s="21"/>
      <c r="Q300" s="89"/>
    </row>
    <row r="301" spans="2:17" x14ac:dyDescent="0.25">
      <c r="B301" s="99"/>
      <c r="C301" s="99"/>
      <c r="D301" s="99"/>
      <c r="E301" s="99"/>
      <c r="F301" s="99"/>
      <c r="G301" s="99"/>
      <c r="H301" s="104"/>
      <c r="I301" s="102"/>
      <c r="J301" s="103"/>
      <c r="K301" s="99"/>
      <c r="L301" s="99"/>
      <c r="M301" s="99"/>
      <c r="N301" s="99"/>
      <c r="O301" s="99"/>
      <c r="P301" s="21"/>
      <c r="Q301" s="89"/>
    </row>
    <row r="302" spans="2:17" x14ac:dyDescent="0.25">
      <c r="B302" s="99"/>
      <c r="C302" s="99"/>
      <c r="D302" s="99"/>
      <c r="E302" s="99"/>
      <c r="F302" s="99"/>
      <c r="G302" s="99"/>
      <c r="H302" s="104"/>
      <c r="I302" s="102"/>
      <c r="J302" s="103"/>
      <c r="K302" s="99"/>
      <c r="L302" s="99"/>
      <c r="M302" s="99"/>
      <c r="N302" s="99"/>
      <c r="O302" s="99"/>
      <c r="P302" s="21"/>
      <c r="Q302" s="89"/>
    </row>
    <row r="303" spans="2:17" x14ac:dyDescent="0.25">
      <c r="B303" s="99"/>
      <c r="C303" s="99"/>
      <c r="D303" s="99"/>
      <c r="E303" s="99"/>
      <c r="F303" s="99"/>
      <c r="G303" s="99"/>
      <c r="H303" s="104"/>
      <c r="I303" s="102"/>
      <c r="J303" s="103"/>
      <c r="K303" s="99"/>
      <c r="L303" s="99"/>
      <c r="M303" s="99"/>
      <c r="N303" s="99"/>
      <c r="O303" s="99"/>
      <c r="P303" s="21"/>
      <c r="Q303" s="89"/>
    </row>
    <row r="304" spans="2:17" x14ac:dyDescent="0.25">
      <c r="B304" s="99"/>
      <c r="C304" s="99"/>
      <c r="D304" s="99"/>
      <c r="E304" s="99"/>
      <c r="F304" s="99"/>
      <c r="G304" s="99"/>
      <c r="H304" s="104"/>
      <c r="I304" s="102"/>
      <c r="J304" s="103"/>
      <c r="K304" s="99"/>
      <c r="L304" s="99"/>
      <c r="M304" s="99"/>
      <c r="N304" s="99"/>
      <c r="O304" s="99"/>
      <c r="P304" s="21"/>
      <c r="Q304" s="89"/>
    </row>
    <row r="305" spans="2:17" x14ac:dyDescent="0.25">
      <c r="B305" s="99"/>
      <c r="C305" s="99"/>
      <c r="D305" s="99"/>
      <c r="E305" s="99"/>
      <c r="F305" s="99"/>
      <c r="G305" s="99"/>
      <c r="H305" s="104"/>
      <c r="I305" s="102"/>
      <c r="J305" s="103"/>
      <c r="K305" s="99"/>
      <c r="L305" s="99"/>
      <c r="M305" s="99"/>
      <c r="N305" s="99"/>
      <c r="O305" s="99"/>
      <c r="P305" s="21"/>
      <c r="Q305" s="89"/>
    </row>
    <row r="306" spans="2:17" x14ac:dyDescent="0.25">
      <c r="B306" s="99"/>
      <c r="C306" s="99"/>
      <c r="D306" s="99"/>
      <c r="E306" s="99"/>
      <c r="F306" s="99"/>
      <c r="G306" s="99"/>
      <c r="H306" s="104"/>
      <c r="I306" s="102"/>
      <c r="J306" s="103"/>
      <c r="K306" s="99"/>
      <c r="L306" s="99"/>
      <c r="M306" s="99"/>
      <c r="N306" s="99"/>
      <c r="O306" s="99"/>
      <c r="P306" s="21"/>
      <c r="Q306" s="89"/>
    </row>
    <row r="307" spans="2:17" x14ac:dyDescent="0.25">
      <c r="B307" s="99"/>
      <c r="C307" s="99"/>
      <c r="D307" s="99"/>
      <c r="E307" s="99"/>
      <c r="F307" s="99"/>
      <c r="G307" s="99"/>
      <c r="H307" s="104"/>
      <c r="I307" s="102"/>
      <c r="J307" s="103"/>
      <c r="K307" s="99"/>
      <c r="L307" s="99"/>
      <c r="M307" s="99"/>
      <c r="N307" s="99"/>
      <c r="O307" s="99"/>
      <c r="P307" s="21"/>
      <c r="Q307" s="89"/>
    </row>
    <row r="308" spans="2:17" x14ac:dyDescent="0.25">
      <c r="B308" s="99"/>
      <c r="C308" s="99"/>
      <c r="D308" s="99"/>
      <c r="E308" s="99"/>
      <c r="F308" s="99"/>
      <c r="G308" s="99"/>
      <c r="H308" s="104"/>
      <c r="I308" s="102"/>
      <c r="J308" s="103"/>
      <c r="K308" s="99"/>
      <c r="L308" s="99"/>
      <c r="M308" s="99"/>
      <c r="N308" s="99"/>
      <c r="O308" s="99"/>
      <c r="P308" s="21"/>
      <c r="Q308" s="89"/>
    </row>
    <row r="309" spans="2:17" x14ac:dyDescent="0.25">
      <c r="B309" s="99"/>
      <c r="C309" s="99"/>
      <c r="D309" s="99"/>
      <c r="E309" s="99"/>
      <c r="F309" s="99"/>
      <c r="G309" s="99"/>
      <c r="H309" s="104"/>
      <c r="I309" s="102"/>
      <c r="J309" s="103"/>
      <c r="K309" s="99"/>
      <c r="L309" s="99"/>
      <c r="M309" s="99"/>
      <c r="N309" s="99"/>
      <c r="O309" s="99"/>
      <c r="P309" s="21"/>
      <c r="Q309" s="89"/>
    </row>
    <row r="310" spans="2:17" x14ac:dyDescent="0.25">
      <c r="B310" s="99"/>
      <c r="C310" s="99"/>
      <c r="D310" s="99"/>
      <c r="E310" s="99"/>
      <c r="F310" s="99"/>
      <c r="G310" s="99"/>
      <c r="H310" s="104"/>
      <c r="I310" s="102"/>
      <c r="J310" s="103"/>
      <c r="K310" s="99"/>
      <c r="L310" s="99"/>
      <c r="M310" s="99"/>
      <c r="N310" s="99"/>
      <c r="O310" s="99"/>
      <c r="P310" s="21"/>
      <c r="Q310" s="89"/>
    </row>
  </sheetData>
  <mergeCells count="289">
    <mergeCell ref="O168:O169"/>
    <mergeCell ref="P2:P3"/>
    <mergeCell ref="K152:M156"/>
    <mergeCell ref="J152:J156"/>
    <mergeCell ref="N152:N156"/>
    <mergeCell ref="O2:O3"/>
    <mergeCell ref="O90:O103"/>
    <mergeCell ref="O105:O113"/>
    <mergeCell ref="O115:O128"/>
    <mergeCell ref="O130:O135"/>
    <mergeCell ref="O137:O139"/>
    <mergeCell ref="O140:O141"/>
    <mergeCell ref="O143:O149"/>
    <mergeCell ref="O152:O156"/>
    <mergeCell ref="E152:E156"/>
    <mergeCell ref="E158:E161"/>
    <mergeCell ref="E163:E166"/>
    <mergeCell ref="E168:E170"/>
    <mergeCell ref="E172:E179"/>
    <mergeCell ref="F2:F3"/>
    <mergeCell ref="F152:F156"/>
    <mergeCell ref="G2:G3"/>
    <mergeCell ref="H2:H3"/>
    <mergeCell ref="C152:C156"/>
    <mergeCell ref="C158:C161"/>
    <mergeCell ref="C163:C166"/>
    <mergeCell ref="C168:C170"/>
    <mergeCell ref="C172:C179"/>
    <mergeCell ref="D4:D23"/>
    <mergeCell ref="D26:D46"/>
    <mergeCell ref="D47:D49"/>
    <mergeCell ref="D51:D62"/>
    <mergeCell ref="D64:D66"/>
    <mergeCell ref="D67:D87"/>
    <mergeCell ref="D91:D103"/>
    <mergeCell ref="D105:D113"/>
    <mergeCell ref="D116:D128"/>
    <mergeCell ref="D130:D135"/>
    <mergeCell ref="D137:D139"/>
    <mergeCell ref="D140:D141"/>
    <mergeCell ref="D143:D149"/>
    <mergeCell ref="D152:D156"/>
    <mergeCell ref="D158:D161"/>
    <mergeCell ref="D163:D166"/>
    <mergeCell ref="D168:D170"/>
    <mergeCell ref="D172:D179"/>
    <mergeCell ref="F181:I181"/>
    <mergeCell ref="K181:L181"/>
    <mergeCell ref="A2:A3"/>
    <mergeCell ref="B2:B3"/>
    <mergeCell ref="B4:B23"/>
    <mergeCell ref="B26:B46"/>
    <mergeCell ref="B47:B49"/>
    <mergeCell ref="B51:B62"/>
    <mergeCell ref="B64:B66"/>
    <mergeCell ref="B67:B87"/>
    <mergeCell ref="B91:B103"/>
    <mergeCell ref="B105:B113"/>
    <mergeCell ref="B116:B128"/>
    <mergeCell ref="B130:B135"/>
    <mergeCell ref="B137:B139"/>
    <mergeCell ref="B140:B141"/>
    <mergeCell ref="B143:B149"/>
    <mergeCell ref="B152:B156"/>
    <mergeCell ref="B158:B161"/>
    <mergeCell ref="B163:B166"/>
    <mergeCell ref="B168:B170"/>
    <mergeCell ref="B172:B179"/>
    <mergeCell ref="C2:C3"/>
    <mergeCell ref="C4:C23"/>
    <mergeCell ref="K172:M172"/>
    <mergeCell ref="K173:M173"/>
    <mergeCell ref="K174:M174"/>
    <mergeCell ref="K175:M175"/>
    <mergeCell ref="K176:M176"/>
    <mergeCell ref="K177:M177"/>
    <mergeCell ref="K178:N178"/>
    <mergeCell ref="K179:N179"/>
    <mergeCell ref="B180:I180"/>
    <mergeCell ref="K180:M180"/>
    <mergeCell ref="K164:M164"/>
    <mergeCell ref="K165:M165"/>
    <mergeCell ref="K166:M166"/>
    <mergeCell ref="B167:I167"/>
    <mergeCell ref="K167:L167"/>
    <mergeCell ref="K168:M168"/>
    <mergeCell ref="K169:M169"/>
    <mergeCell ref="K170:M170"/>
    <mergeCell ref="B171:I171"/>
    <mergeCell ref="K171:M171"/>
    <mergeCell ref="B157:I157"/>
    <mergeCell ref="K157:M157"/>
    <mergeCell ref="K158:L158"/>
    <mergeCell ref="K159:L159"/>
    <mergeCell ref="K160:L160"/>
    <mergeCell ref="K161:L161"/>
    <mergeCell ref="B162:I162"/>
    <mergeCell ref="K162:L162"/>
    <mergeCell ref="K163:L163"/>
    <mergeCell ref="K145:M145"/>
    <mergeCell ref="K146:M146"/>
    <mergeCell ref="K147:M147"/>
    <mergeCell ref="K148:M148"/>
    <mergeCell ref="K149:M149"/>
    <mergeCell ref="B150:I150"/>
    <mergeCell ref="K150:M150"/>
    <mergeCell ref="F151:I151"/>
    <mergeCell ref="K151:M151"/>
    <mergeCell ref="C143:C149"/>
    <mergeCell ref="E143:E149"/>
    <mergeCell ref="K137:M137"/>
    <mergeCell ref="K138:M138"/>
    <mergeCell ref="K139:M139"/>
    <mergeCell ref="K140:M140"/>
    <mergeCell ref="K141:M141"/>
    <mergeCell ref="B142:I142"/>
    <mergeCell ref="K142:M142"/>
    <mergeCell ref="K143:N143"/>
    <mergeCell ref="K144:N144"/>
    <mergeCell ref="C137:C139"/>
    <mergeCell ref="C140:C141"/>
    <mergeCell ref="E137:E139"/>
    <mergeCell ref="E140:E141"/>
    <mergeCell ref="B129:I129"/>
    <mergeCell ref="K129:M129"/>
    <mergeCell ref="K130:M130"/>
    <mergeCell ref="K131:M131"/>
    <mergeCell ref="K132:M132"/>
    <mergeCell ref="K133:M133"/>
    <mergeCell ref="K134:M134"/>
    <mergeCell ref="K135:M135"/>
    <mergeCell ref="B136:I136"/>
    <mergeCell ref="K136:M136"/>
    <mergeCell ref="C130:C135"/>
    <mergeCell ref="E130:E135"/>
    <mergeCell ref="K120:M120"/>
    <mergeCell ref="K121:M121"/>
    <mergeCell ref="K122:M122"/>
    <mergeCell ref="K123:M123"/>
    <mergeCell ref="K124:M124"/>
    <mergeCell ref="K125:M125"/>
    <mergeCell ref="K126:M126"/>
    <mergeCell ref="K127:M127"/>
    <mergeCell ref="K128:M128"/>
    <mergeCell ref="K112:M112"/>
    <mergeCell ref="K113:M113"/>
    <mergeCell ref="B114:I114"/>
    <mergeCell ref="K114:M114"/>
    <mergeCell ref="K115:M115"/>
    <mergeCell ref="K116:M116"/>
    <mergeCell ref="K117:M117"/>
    <mergeCell ref="K118:M118"/>
    <mergeCell ref="K119:M119"/>
    <mergeCell ref="C105:C113"/>
    <mergeCell ref="C116:C128"/>
    <mergeCell ref="E105:E113"/>
    <mergeCell ref="E116:E128"/>
    <mergeCell ref="B104:I104"/>
    <mergeCell ref="K104:M104"/>
    <mergeCell ref="K105:M105"/>
    <mergeCell ref="K106:M106"/>
    <mergeCell ref="K107:M107"/>
    <mergeCell ref="K108:M108"/>
    <mergeCell ref="K109:M109"/>
    <mergeCell ref="K110:M110"/>
    <mergeCell ref="K111:M111"/>
    <mergeCell ref="K95:M95"/>
    <mergeCell ref="K96:M96"/>
    <mergeCell ref="K97:M97"/>
    <mergeCell ref="K98:M98"/>
    <mergeCell ref="K99:M99"/>
    <mergeCell ref="K100:M100"/>
    <mergeCell ref="K101:M101"/>
    <mergeCell ref="K102:M102"/>
    <mergeCell ref="K103:M103"/>
    <mergeCell ref="A88:I88"/>
    <mergeCell ref="K88:M88"/>
    <mergeCell ref="A89:B89"/>
    <mergeCell ref="K89:M89"/>
    <mergeCell ref="K90:M90"/>
    <mergeCell ref="K91:M91"/>
    <mergeCell ref="K92:M92"/>
    <mergeCell ref="K93:M93"/>
    <mergeCell ref="K94:M94"/>
    <mergeCell ref="C91:C103"/>
    <mergeCell ref="E91:E103"/>
    <mergeCell ref="K79:M79"/>
    <mergeCell ref="K80:M80"/>
    <mergeCell ref="K81:M81"/>
    <mergeCell ref="K82:M82"/>
    <mergeCell ref="K83:M83"/>
    <mergeCell ref="K84:M84"/>
    <mergeCell ref="K85:M85"/>
    <mergeCell ref="K86:M86"/>
    <mergeCell ref="K87:M87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62:M62"/>
    <mergeCell ref="A63:I63"/>
    <mergeCell ref="K63:M63"/>
    <mergeCell ref="K64:M64"/>
    <mergeCell ref="K65:M65"/>
    <mergeCell ref="K66:M66"/>
    <mergeCell ref="K67:M67"/>
    <mergeCell ref="K68:M68"/>
    <mergeCell ref="K69:M69"/>
    <mergeCell ref="C51:C62"/>
    <mergeCell ref="C64:C66"/>
    <mergeCell ref="C67:C87"/>
    <mergeCell ref="E51:E62"/>
    <mergeCell ref="E64:E66"/>
    <mergeCell ref="E67:E87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45:M45"/>
    <mergeCell ref="K46:M46"/>
    <mergeCell ref="K47:M47"/>
    <mergeCell ref="K48:M48"/>
    <mergeCell ref="K49:M49"/>
    <mergeCell ref="A50:I50"/>
    <mergeCell ref="K50:M50"/>
    <mergeCell ref="K51:M51"/>
    <mergeCell ref="K52:M52"/>
    <mergeCell ref="C26:C46"/>
    <mergeCell ref="C47:C49"/>
    <mergeCell ref="E26:E46"/>
    <mergeCell ref="E47:E49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19:M19"/>
    <mergeCell ref="K20:M20"/>
    <mergeCell ref="K21:M21"/>
    <mergeCell ref="K22:M22"/>
    <mergeCell ref="K23:M23"/>
    <mergeCell ref="K24:M24"/>
    <mergeCell ref="A25:I25"/>
    <mergeCell ref="K25:M25"/>
    <mergeCell ref="K26:M26"/>
    <mergeCell ref="E4:E23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A1:P1"/>
    <mergeCell ref="D2:E2"/>
    <mergeCell ref="K2:N2"/>
    <mergeCell ref="K4:M4"/>
    <mergeCell ref="K5:M5"/>
    <mergeCell ref="K6:M6"/>
    <mergeCell ref="K7:M7"/>
    <mergeCell ref="K8:M8"/>
    <mergeCell ref="K9:M9"/>
    <mergeCell ref="I2:I3"/>
    <mergeCell ref="J2:J3"/>
  </mergeCells>
  <phoneticPr fontId="26" type="noConversion"/>
  <conditionalFormatting sqref="G4:G8">
    <cfRule type="duplicateValues" dxfId="1" priority="1" stopIfTrue="1"/>
  </conditionalFormatting>
  <conditionalFormatting sqref="G9:G24">
    <cfRule type="duplicateValues" dxfId="0" priority="2" stopIfTrue="1"/>
  </conditionalFormatting>
  <printOptions horizontalCentered="1"/>
  <pageMargins left="0.196850393700787" right="0.196850393700787" top="0.39370078740157499" bottom="0.39370078740157499" header="0.31496062992126" footer="0.31496062992126"/>
  <pageSetup paperSize="8" scale="77" fitToHeight="0" orientation="portrait" r:id="rId1"/>
  <headerFooter>
    <oddFooter>&amp;C第 &amp;P 页，共 &amp;N 页</oddFooter>
  </headerFooter>
  <rowBreaks count="1" manualBreakCount="1">
    <brk id="1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0"/>
  <sheetViews>
    <sheetView tabSelected="1" view="pageBreakPreview" topLeftCell="A7" zoomScale="85" zoomScaleNormal="85" zoomScaleSheetLayoutView="85" workbookViewId="0">
      <selection activeCell="E10" sqref="E10"/>
    </sheetView>
  </sheetViews>
  <sheetFormatPr defaultColWidth="9" defaultRowHeight="15.6" x14ac:dyDescent="0.25"/>
  <cols>
    <col min="1" max="1" width="5.3984375" style="3" customWidth="1"/>
    <col min="2" max="2" width="17.19921875" style="3" customWidth="1"/>
    <col min="3" max="4" width="18.09765625" style="3" customWidth="1"/>
    <col min="5" max="5" width="60.69921875" style="4" customWidth="1"/>
    <col min="6" max="6" width="9" style="4" customWidth="1"/>
    <col min="7" max="7" width="16.59765625" style="5" customWidth="1"/>
    <col min="8" max="8" width="32.59765625" style="3" customWidth="1"/>
    <col min="9" max="16384" width="9" style="6"/>
  </cols>
  <sheetData>
    <row r="1" spans="1:10" ht="39.75" customHeight="1" x14ac:dyDescent="0.25">
      <c r="A1" s="296" t="s">
        <v>246</v>
      </c>
      <c r="B1" s="297"/>
      <c r="C1" s="297"/>
      <c r="D1" s="297"/>
      <c r="E1" s="297"/>
      <c r="F1" s="297"/>
      <c r="G1" s="297"/>
      <c r="H1" s="297"/>
    </row>
    <row r="2" spans="1:10" ht="35.25" customHeight="1" x14ac:dyDescent="0.25">
      <c r="A2" s="7" t="s">
        <v>1</v>
      </c>
      <c r="B2" s="7" t="s">
        <v>247</v>
      </c>
      <c r="C2" s="7" t="s">
        <v>248</v>
      </c>
      <c r="D2" s="300" t="s">
        <v>269</v>
      </c>
      <c r="E2" s="7" t="s">
        <v>249</v>
      </c>
      <c r="F2" s="7" t="s">
        <v>250</v>
      </c>
      <c r="G2" s="7" t="s">
        <v>251</v>
      </c>
      <c r="H2" s="7" t="s">
        <v>252</v>
      </c>
    </row>
    <row r="3" spans="1:10" ht="51" customHeight="1" x14ac:dyDescent="0.25">
      <c r="A3" s="8">
        <v>1</v>
      </c>
      <c r="B3" s="8" t="s">
        <v>20</v>
      </c>
      <c r="C3" s="8" t="s">
        <v>83</v>
      </c>
      <c r="D3" s="301" t="s">
        <v>270</v>
      </c>
      <c r="E3" s="9" t="s">
        <v>253</v>
      </c>
      <c r="F3" s="8">
        <v>3</v>
      </c>
      <c r="G3" s="8" t="s">
        <v>254</v>
      </c>
      <c r="H3" s="10" t="s">
        <v>255</v>
      </c>
    </row>
    <row r="4" spans="1:10" ht="66" customHeight="1" x14ac:dyDescent="0.25">
      <c r="A4" s="8">
        <v>2</v>
      </c>
      <c r="B4" s="8" t="s">
        <v>256</v>
      </c>
      <c r="C4" s="11" t="s">
        <v>21</v>
      </c>
      <c r="D4" s="301" t="s">
        <v>274</v>
      </c>
      <c r="E4" s="9" t="s">
        <v>257</v>
      </c>
      <c r="F4" s="8">
        <v>6</v>
      </c>
      <c r="G4" s="8" t="s">
        <v>254</v>
      </c>
      <c r="H4" s="10" t="s">
        <v>255</v>
      </c>
    </row>
    <row r="5" spans="1:10" ht="65.25" customHeight="1" x14ac:dyDescent="0.25">
      <c r="A5" s="8">
        <v>3</v>
      </c>
      <c r="B5" s="8" t="s">
        <v>256</v>
      </c>
      <c r="C5" s="11" t="s">
        <v>24</v>
      </c>
      <c r="D5" s="301" t="s">
        <v>271</v>
      </c>
      <c r="E5" s="9" t="s">
        <v>258</v>
      </c>
      <c r="F5" s="8">
        <v>3</v>
      </c>
      <c r="G5" s="8" t="s">
        <v>254</v>
      </c>
      <c r="H5" s="10" t="s">
        <v>255</v>
      </c>
    </row>
    <row r="6" spans="1:10" ht="70.5" customHeight="1" x14ac:dyDescent="0.25">
      <c r="A6" s="8">
        <v>4</v>
      </c>
      <c r="B6" s="8" t="s">
        <v>256</v>
      </c>
      <c r="C6" s="11" t="s">
        <v>27</v>
      </c>
      <c r="D6" s="301" t="s">
        <v>272</v>
      </c>
      <c r="E6" s="9" t="s">
        <v>259</v>
      </c>
      <c r="F6" s="8">
        <v>3</v>
      </c>
      <c r="G6" s="8" t="s">
        <v>254</v>
      </c>
      <c r="H6" s="10" t="s">
        <v>255</v>
      </c>
    </row>
    <row r="7" spans="1:10" s="1" customFormat="1" ht="87" customHeight="1" x14ac:dyDescent="0.25">
      <c r="A7" s="8">
        <v>5</v>
      </c>
      <c r="B7" s="8" t="s">
        <v>256</v>
      </c>
      <c r="C7" s="11" t="s">
        <v>32</v>
      </c>
      <c r="D7" s="301" t="s">
        <v>273</v>
      </c>
      <c r="E7" s="9" t="s">
        <v>260</v>
      </c>
      <c r="F7" s="8">
        <v>3</v>
      </c>
      <c r="G7" s="8" t="s">
        <v>254</v>
      </c>
      <c r="H7" s="10" t="s">
        <v>255</v>
      </c>
      <c r="J7" s="6"/>
    </row>
    <row r="8" spans="1:10" s="1" customFormat="1" ht="60" customHeight="1" x14ac:dyDescent="0.25">
      <c r="A8" s="8">
        <v>6</v>
      </c>
      <c r="B8" s="12" t="s">
        <v>261</v>
      </c>
      <c r="C8" s="13" t="s">
        <v>262</v>
      </c>
      <c r="D8" s="302" t="s">
        <v>275</v>
      </c>
      <c r="E8" s="14" t="s">
        <v>263</v>
      </c>
      <c r="F8" s="12">
        <v>1</v>
      </c>
      <c r="G8" s="12" t="s">
        <v>254</v>
      </c>
      <c r="H8" s="15"/>
      <c r="J8" s="6"/>
    </row>
    <row r="9" spans="1:10" s="1" customFormat="1" ht="60" customHeight="1" x14ac:dyDescent="0.25">
      <c r="A9" s="8">
        <v>7</v>
      </c>
      <c r="B9" s="12" t="s">
        <v>261</v>
      </c>
      <c r="C9" s="12" t="s">
        <v>34</v>
      </c>
      <c r="D9" s="302" t="s">
        <v>276</v>
      </c>
      <c r="E9" s="15" t="s">
        <v>264</v>
      </c>
      <c r="F9" s="12">
        <v>1</v>
      </c>
      <c r="G9" s="12" t="s">
        <v>254</v>
      </c>
      <c r="H9" s="15"/>
      <c r="J9" s="6"/>
    </row>
    <row r="10" spans="1:10" s="2" customFormat="1" ht="60" customHeight="1" x14ac:dyDescent="0.25">
      <c r="A10" s="8">
        <v>8</v>
      </c>
      <c r="B10" s="12" t="s">
        <v>261</v>
      </c>
      <c r="C10" s="12" t="s">
        <v>34</v>
      </c>
      <c r="D10" s="302" t="s">
        <v>277</v>
      </c>
      <c r="E10" s="15" t="s">
        <v>265</v>
      </c>
      <c r="F10" s="16">
        <v>1</v>
      </c>
      <c r="G10" s="12" t="s">
        <v>254</v>
      </c>
      <c r="H10" s="17"/>
      <c r="J10" s="6"/>
    </row>
    <row r="11" spans="1:10" s="2" customFormat="1" ht="60" customHeight="1" x14ac:dyDescent="0.25">
      <c r="A11" s="8">
        <v>9</v>
      </c>
      <c r="B11" s="12" t="s">
        <v>261</v>
      </c>
      <c r="C11" s="12" t="s">
        <v>55</v>
      </c>
      <c r="D11" s="302" t="s">
        <v>278</v>
      </c>
      <c r="E11" s="15" t="s">
        <v>266</v>
      </c>
      <c r="F11" s="16">
        <v>2</v>
      </c>
      <c r="G11" s="12" t="s">
        <v>254</v>
      </c>
      <c r="H11" s="18"/>
      <c r="J11" s="6"/>
    </row>
    <row r="12" spans="1:10" s="2" customFormat="1" ht="60" customHeight="1" x14ac:dyDescent="0.25">
      <c r="A12" s="8">
        <v>10</v>
      </c>
      <c r="B12" s="12" t="s">
        <v>261</v>
      </c>
      <c r="C12" s="12" t="s">
        <v>55</v>
      </c>
      <c r="D12" s="302" t="s">
        <v>279</v>
      </c>
      <c r="E12" s="15" t="s">
        <v>267</v>
      </c>
      <c r="F12" s="16">
        <v>1</v>
      </c>
      <c r="G12" s="12" t="s">
        <v>254</v>
      </c>
      <c r="H12" s="18"/>
      <c r="J12" s="6"/>
    </row>
    <row r="13" spans="1:10" s="2" customFormat="1" ht="60" customHeight="1" x14ac:dyDescent="0.25">
      <c r="A13" s="8">
        <v>11</v>
      </c>
      <c r="B13" s="12" t="s">
        <v>261</v>
      </c>
      <c r="C13" s="12" t="s">
        <v>40</v>
      </c>
      <c r="D13" s="302" t="s">
        <v>280</v>
      </c>
      <c r="E13" s="15" t="s">
        <v>268</v>
      </c>
      <c r="F13" s="16">
        <v>1</v>
      </c>
      <c r="G13" s="12" t="s">
        <v>254</v>
      </c>
      <c r="H13" s="19"/>
      <c r="J13" s="6"/>
    </row>
    <row r="14" spans="1:10" s="2" customFormat="1" ht="38.1" customHeight="1" x14ac:dyDescent="0.25">
      <c r="A14" s="298" t="s">
        <v>241</v>
      </c>
      <c r="B14" s="298"/>
      <c r="C14" s="298"/>
      <c r="D14" s="298"/>
      <c r="E14" s="298"/>
      <c r="F14" s="20">
        <f>SUM(F3:F13)</f>
        <v>25</v>
      </c>
      <c r="G14" s="299"/>
      <c r="H14" s="299"/>
    </row>
    <row r="15" spans="1:10" x14ac:dyDescent="0.25">
      <c r="A15" s="21"/>
      <c r="B15" s="21"/>
      <c r="C15" s="22"/>
      <c r="D15" s="22"/>
      <c r="E15" s="23"/>
      <c r="F15" s="23"/>
      <c r="G15" s="22"/>
      <c r="H15" s="21"/>
    </row>
    <row r="16" spans="1:10" x14ac:dyDescent="0.25">
      <c r="A16" s="21"/>
      <c r="B16" s="21"/>
      <c r="C16" s="22"/>
      <c r="D16" s="22"/>
      <c r="E16" s="23"/>
      <c r="F16" s="23"/>
      <c r="G16" s="22"/>
      <c r="H16" s="21"/>
    </row>
    <row r="17" spans="1:8" x14ac:dyDescent="0.25">
      <c r="A17" s="21"/>
      <c r="B17" s="21"/>
      <c r="C17" s="22"/>
      <c r="D17" s="22"/>
      <c r="E17" s="23"/>
      <c r="F17" s="23"/>
      <c r="G17" s="22"/>
      <c r="H17" s="21"/>
    </row>
    <row r="18" spans="1:8" x14ac:dyDescent="0.25">
      <c r="A18" s="21"/>
      <c r="B18" s="21"/>
      <c r="C18" s="22"/>
      <c r="D18" s="22"/>
      <c r="E18" s="23"/>
      <c r="F18" s="23"/>
      <c r="G18" s="22"/>
      <c r="H18" s="21"/>
    </row>
    <row r="19" spans="1:8" x14ac:dyDescent="0.25">
      <c r="A19" s="21"/>
      <c r="B19" s="21"/>
      <c r="C19" s="22"/>
      <c r="D19" s="22"/>
      <c r="E19" s="23"/>
      <c r="F19" s="23"/>
      <c r="G19" s="22"/>
      <c r="H19" s="21"/>
    </row>
    <row r="20" spans="1:8" x14ac:dyDescent="0.25">
      <c r="A20" s="21"/>
      <c r="B20" s="21"/>
      <c r="C20" s="22"/>
      <c r="D20" s="22"/>
      <c r="E20" s="23"/>
      <c r="F20" s="23"/>
      <c r="G20" s="22"/>
      <c r="H20" s="21"/>
    </row>
    <row r="21" spans="1:8" x14ac:dyDescent="0.25">
      <c r="A21" s="21"/>
      <c r="B21" s="21"/>
      <c r="C21" s="22"/>
      <c r="D21" s="22"/>
      <c r="E21" s="23"/>
      <c r="F21" s="23"/>
      <c r="G21" s="22"/>
      <c r="H21" s="21"/>
    </row>
    <row r="22" spans="1:8" x14ac:dyDescent="0.25">
      <c r="A22" s="21"/>
      <c r="B22" s="21"/>
      <c r="C22" s="22"/>
      <c r="D22" s="22"/>
      <c r="E22" s="23"/>
      <c r="F22" s="23"/>
      <c r="G22" s="22"/>
      <c r="H22" s="21"/>
    </row>
    <row r="23" spans="1:8" x14ac:dyDescent="0.25">
      <c r="A23" s="21"/>
      <c r="B23" s="21"/>
      <c r="C23" s="22"/>
      <c r="D23" s="22"/>
      <c r="E23" s="23"/>
      <c r="F23" s="23"/>
      <c r="G23" s="22"/>
      <c r="H23" s="21"/>
    </row>
    <row r="24" spans="1:8" x14ac:dyDescent="0.25">
      <c r="A24" s="21"/>
      <c r="B24" s="21"/>
      <c r="C24" s="22"/>
      <c r="D24" s="22"/>
      <c r="E24" s="23"/>
      <c r="F24" s="23"/>
      <c r="G24" s="22"/>
      <c r="H24" s="21"/>
    </row>
    <row r="25" spans="1:8" x14ac:dyDescent="0.25">
      <c r="A25" s="21"/>
      <c r="B25" s="21"/>
      <c r="C25" s="21"/>
      <c r="D25" s="21"/>
      <c r="E25" s="23"/>
      <c r="F25" s="23"/>
      <c r="G25" s="22"/>
      <c r="H25" s="21"/>
    </row>
    <row r="26" spans="1:8" x14ac:dyDescent="0.25">
      <c r="A26" s="21"/>
      <c r="B26" s="21"/>
      <c r="C26" s="21"/>
      <c r="D26" s="21"/>
      <c r="E26" s="23"/>
      <c r="F26" s="23"/>
      <c r="G26" s="22"/>
      <c r="H26" s="21"/>
    </row>
    <row r="27" spans="1:8" x14ac:dyDescent="0.25">
      <c r="A27" s="21"/>
      <c r="B27" s="21"/>
      <c r="C27" s="21"/>
      <c r="D27" s="21"/>
      <c r="E27" s="23"/>
      <c r="F27" s="23"/>
      <c r="G27" s="22"/>
      <c r="H27" s="21"/>
    </row>
    <row r="28" spans="1:8" x14ac:dyDescent="0.25">
      <c r="A28" s="21"/>
      <c r="B28" s="21"/>
      <c r="C28" s="21"/>
      <c r="D28" s="21"/>
      <c r="E28" s="23"/>
      <c r="F28" s="23"/>
      <c r="G28" s="22"/>
      <c r="H28" s="21"/>
    </row>
    <row r="29" spans="1:8" x14ac:dyDescent="0.25">
      <c r="A29" s="21"/>
      <c r="B29" s="21"/>
      <c r="C29" s="21"/>
      <c r="D29" s="21"/>
      <c r="E29" s="23"/>
      <c r="F29" s="23"/>
      <c r="G29" s="22"/>
      <c r="H29" s="21"/>
    </row>
    <row r="30" spans="1:8" x14ac:dyDescent="0.25">
      <c r="A30" s="21"/>
      <c r="B30" s="21"/>
      <c r="C30" s="21"/>
      <c r="D30" s="21"/>
      <c r="E30" s="23"/>
      <c r="F30" s="23"/>
      <c r="G30" s="22"/>
      <c r="H30" s="21"/>
    </row>
    <row r="31" spans="1:8" x14ac:dyDescent="0.25">
      <c r="A31" s="21"/>
      <c r="B31" s="21"/>
      <c r="C31" s="21"/>
      <c r="D31" s="21"/>
      <c r="E31" s="23"/>
      <c r="F31" s="23"/>
      <c r="G31" s="22"/>
      <c r="H31" s="21"/>
    </row>
    <row r="32" spans="1:8" x14ac:dyDescent="0.25">
      <c r="A32" s="21"/>
      <c r="B32" s="21"/>
      <c r="C32" s="21"/>
      <c r="D32" s="21"/>
      <c r="E32" s="23"/>
      <c r="F32" s="23"/>
      <c r="G32" s="22"/>
      <c r="H32" s="21"/>
    </row>
    <row r="33" spans="1:8" x14ac:dyDescent="0.25">
      <c r="A33" s="21"/>
      <c r="B33" s="21"/>
      <c r="C33" s="21"/>
      <c r="D33" s="21"/>
      <c r="E33" s="23"/>
      <c r="F33" s="23"/>
      <c r="G33" s="22"/>
      <c r="H33" s="21"/>
    </row>
    <row r="34" spans="1:8" x14ac:dyDescent="0.25">
      <c r="A34" s="21"/>
      <c r="B34" s="21"/>
      <c r="C34" s="21"/>
      <c r="D34" s="21"/>
      <c r="E34" s="23"/>
      <c r="F34" s="23"/>
      <c r="G34" s="22"/>
      <c r="H34" s="21"/>
    </row>
    <row r="35" spans="1:8" x14ac:dyDescent="0.25">
      <c r="A35" s="21"/>
      <c r="B35" s="21"/>
      <c r="C35" s="21"/>
      <c r="D35" s="21"/>
      <c r="E35" s="23"/>
      <c r="F35" s="23"/>
      <c r="G35" s="22"/>
      <c r="H35" s="21"/>
    </row>
    <row r="36" spans="1:8" x14ac:dyDescent="0.25">
      <c r="A36" s="21"/>
      <c r="B36" s="21"/>
      <c r="C36" s="21"/>
      <c r="D36" s="21"/>
      <c r="E36" s="23"/>
      <c r="F36" s="23"/>
      <c r="G36" s="22"/>
      <c r="H36" s="21"/>
    </row>
    <row r="37" spans="1:8" x14ac:dyDescent="0.25">
      <c r="A37" s="21"/>
      <c r="B37" s="21"/>
      <c r="C37" s="21"/>
      <c r="D37" s="21"/>
      <c r="E37" s="23"/>
      <c r="F37" s="23"/>
      <c r="G37" s="22"/>
      <c r="H37" s="21"/>
    </row>
    <row r="38" spans="1:8" x14ac:dyDescent="0.25">
      <c r="A38" s="21"/>
      <c r="B38" s="21"/>
      <c r="C38" s="21"/>
      <c r="D38" s="21"/>
      <c r="E38" s="23"/>
      <c r="F38" s="23"/>
      <c r="G38" s="22"/>
      <c r="H38" s="21"/>
    </row>
    <row r="39" spans="1:8" x14ac:dyDescent="0.25">
      <c r="A39" s="21"/>
      <c r="B39" s="21"/>
      <c r="C39" s="21"/>
      <c r="D39" s="21"/>
      <c r="E39" s="23"/>
      <c r="F39" s="23"/>
      <c r="G39" s="22"/>
      <c r="H39" s="21"/>
    </row>
    <row r="40" spans="1:8" x14ac:dyDescent="0.25">
      <c r="A40" s="21"/>
      <c r="B40" s="21"/>
      <c r="C40" s="21"/>
      <c r="D40" s="21"/>
      <c r="E40" s="23"/>
      <c r="F40" s="23"/>
      <c r="G40" s="22"/>
      <c r="H40" s="21"/>
    </row>
    <row r="41" spans="1:8" x14ac:dyDescent="0.25">
      <c r="A41" s="21"/>
      <c r="B41" s="21"/>
      <c r="C41" s="21"/>
      <c r="D41" s="21"/>
      <c r="E41" s="23"/>
      <c r="F41" s="23"/>
      <c r="G41" s="22"/>
      <c r="H41" s="21"/>
    </row>
    <row r="42" spans="1:8" x14ac:dyDescent="0.25">
      <c r="A42" s="21"/>
      <c r="B42" s="21"/>
      <c r="C42" s="21"/>
      <c r="D42" s="21"/>
      <c r="E42" s="23"/>
      <c r="F42" s="23"/>
      <c r="G42" s="22"/>
      <c r="H42" s="21"/>
    </row>
    <row r="43" spans="1:8" x14ac:dyDescent="0.25">
      <c r="A43" s="21"/>
      <c r="B43" s="21"/>
      <c r="C43" s="21"/>
      <c r="D43" s="21"/>
      <c r="E43" s="23"/>
      <c r="F43" s="23"/>
      <c r="G43" s="22"/>
      <c r="H43" s="21"/>
    </row>
    <row r="44" spans="1:8" x14ac:dyDescent="0.25">
      <c r="A44" s="21"/>
      <c r="B44" s="21"/>
      <c r="C44" s="21"/>
      <c r="D44" s="21"/>
      <c r="E44" s="23"/>
      <c r="F44" s="23"/>
      <c r="G44" s="22"/>
      <c r="H44" s="21"/>
    </row>
    <row r="45" spans="1:8" x14ac:dyDescent="0.25">
      <c r="A45" s="21"/>
      <c r="B45" s="21"/>
      <c r="C45" s="21"/>
      <c r="D45" s="21"/>
      <c r="E45" s="23"/>
      <c r="F45" s="23"/>
      <c r="G45" s="22"/>
      <c r="H45" s="21"/>
    </row>
    <row r="46" spans="1:8" x14ac:dyDescent="0.25">
      <c r="A46" s="21"/>
      <c r="B46" s="21"/>
      <c r="C46" s="21"/>
      <c r="D46" s="21"/>
      <c r="E46" s="23"/>
      <c r="F46" s="23"/>
      <c r="G46" s="22"/>
      <c r="H46" s="21"/>
    </row>
    <row r="47" spans="1:8" x14ac:dyDescent="0.25">
      <c r="A47" s="21"/>
      <c r="B47" s="21"/>
      <c r="C47" s="21"/>
      <c r="D47" s="21"/>
      <c r="E47" s="23"/>
      <c r="F47" s="23"/>
      <c r="G47" s="22"/>
      <c r="H47" s="21"/>
    </row>
    <row r="48" spans="1:8" x14ac:dyDescent="0.25">
      <c r="A48" s="21"/>
      <c r="B48" s="21"/>
      <c r="C48" s="21"/>
      <c r="D48" s="21"/>
      <c r="E48" s="23"/>
      <c r="F48" s="23"/>
      <c r="G48" s="22"/>
      <c r="H48" s="21"/>
    </row>
    <row r="49" spans="1:8" x14ac:dyDescent="0.25">
      <c r="A49" s="21"/>
      <c r="B49" s="21"/>
      <c r="C49" s="21"/>
      <c r="D49" s="21"/>
      <c r="E49" s="23"/>
      <c r="F49" s="23"/>
      <c r="G49" s="22"/>
      <c r="H49" s="21"/>
    </row>
    <row r="50" spans="1:8" x14ac:dyDescent="0.25">
      <c r="A50" s="21"/>
      <c r="B50" s="21"/>
      <c r="C50" s="21"/>
      <c r="D50" s="21"/>
      <c r="E50" s="23"/>
      <c r="F50" s="23"/>
      <c r="G50" s="22"/>
      <c r="H50" s="21"/>
    </row>
    <row r="51" spans="1:8" x14ac:dyDescent="0.25">
      <c r="A51" s="21"/>
      <c r="B51" s="21"/>
      <c r="C51" s="21"/>
      <c r="D51" s="21"/>
      <c r="E51" s="23"/>
      <c r="F51" s="23"/>
      <c r="G51" s="22"/>
      <c r="H51" s="21"/>
    </row>
    <row r="52" spans="1:8" x14ac:dyDescent="0.25">
      <c r="A52" s="21"/>
      <c r="B52" s="21"/>
      <c r="C52" s="21"/>
      <c r="D52" s="21"/>
      <c r="E52" s="23"/>
      <c r="F52" s="23"/>
      <c r="G52" s="22"/>
      <c r="H52" s="21"/>
    </row>
    <row r="53" spans="1:8" x14ac:dyDescent="0.25">
      <c r="A53" s="21"/>
      <c r="B53" s="21"/>
      <c r="C53" s="21"/>
      <c r="D53" s="21"/>
      <c r="E53" s="23"/>
      <c r="F53" s="23"/>
      <c r="G53" s="22"/>
      <c r="H53" s="21"/>
    </row>
    <row r="54" spans="1:8" x14ac:dyDescent="0.25">
      <c r="A54" s="21"/>
      <c r="B54" s="21"/>
      <c r="C54" s="21"/>
      <c r="D54" s="21"/>
      <c r="E54" s="23"/>
      <c r="F54" s="23"/>
      <c r="G54" s="22"/>
      <c r="H54" s="21"/>
    </row>
    <row r="55" spans="1:8" x14ac:dyDescent="0.25">
      <c r="A55" s="21"/>
      <c r="B55" s="21"/>
      <c r="C55" s="21"/>
      <c r="D55" s="21"/>
      <c r="E55" s="23"/>
      <c r="F55" s="23"/>
      <c r="G55" s="22"/>
      <c r="H55" s="21"/>
    </row>
    <row r="56" spans="1:8" x14ac:dyDescent="0.25">
      <c r="A56" s="21"/>
      <c r="B56" s="21"/>
      <c r="C56" s="21"/>
      <c r="D56" s="21"/>
      <c r="E56" s="23"/>
      <c r="F56" s="23"/>
      <c r="G56" s="22"/>
      <c r="H56" s="21"/>
    </row>
    <row r="57" spans="1:8" x14ac:dyDescent="0.25">
      <c r="A57" s="21"/>
      <c r="B57" s="21"/>
      <c r="C57" s="21"/>
      <c r="D57" s="21"/>
      <c r="E57" s="23"/>
      <c r="F57" s="23"/>
      <c r="G57" s="22"/>
      <c r="H57" s="21"/>
    </row>
    <row r="58" spans="1:8" x14ac:dyDescent="0.25">
      <c r="A58" s="21"/>
      <c r="B58" s="21"/>
      <c r="C58" s="21"/>
      <c r="D58" s="21"/>
      <c r="E58" s="23"/>
      <c r="F58" s="23"/>
      <c r="G58" s="22"/>
      <c r="H58" s="21"/>
    </row>
    <row r="59" spans="1:8" x14ac:dyDescent="0.25">
      <c r="A59" s="21"/>
      <c r="B59" s="21"/>
      <c r="C59" s="21"/>
      <c r="D59" s="21"/>
      <c r="E59" s="23"/>
      <c r="F59" s="23"/>
      <c r="G59" s="22"/>
      <c r="H59" s="21"/>
    </row>
    <row r="60" spans="1:8" x14ac:dyDescent="0.25">
      <c r="A60" s="21"/>
      <c r="B60" s="21"/>
      <c r="C60" s="21"/>
      <c r="D60" s="21"/>
      <c r="E60" s="23"/>
      <c r="F60" s="23"/>
      <c r="G60" s="22"/>
      <c r="H60" s="21"/>
    </row>
    <row r="61" spans="1:8" x14ac:dyDescent="0.25">
      <c r="A61" s="21"/>
      <c r="B61" s="21"/>
      <c r="C61" s="21"/>
      <c r="D61" s="21"/>
      <c r="E61" s="23"/>
      <c r="F61" s="23"/>
      <c r="G61" s="22"/>
      <c r="H61" s="21"/>
    </row>
    <row r="62" spans="1:8" x14ac:dyDescent="0.25">
      <c r="A62" s="21"/>
      <c r="B62" s="21"/>
      <c r="C62" s="21"/>
      <c r="D62" s="21"/>
      <c r="E62" s="23"/>
      <c r="F62" s="23"/>
      <c r="G62" s="22"/>
      <c r="H62" s="21"/>
    </row>
    <row r="63" spans="1:8" x14ac:dyDescent="0.25">
      <c r="A63" s="21"/>
      <c r="B63" s="21"/>
      <c r="C63" s="21"/>
      <c r="D63" s="21"/>
      <c r="E63" s="23"/>
      <c r="F63" s="23"/>
      <c r="G63" s="22"/>
      <c r="H63" s="21"/>
    </row>
    <row r="64" spans="1:8" x14ac:dyDescent="0.25">
      <c r="A64" s="21"/>
      <c r="B64" s="21"/>
      <c r="C64" s="21"/>
      <c r="D64" s="21"/>
      <c r="E64" s="23"/>
      <c r="F64" s="23"/>
      <c r="G64" s="22"/>
      <c r="H64" s="21"/>
    </row>
    <row r="65" spans="1:8" x14ac:dyDescent="0.25">
      <c r="A65" s="21"/>
      <c r="B65" s="21"/>
      <c r="C65" s="21"/>
      <c r="D65" s="21"/>
      <c r="E65" s="23"/>
      <c r="F65" s="23"/>
      <c r="G65" s="22"/>
      <c r="H65" s="21"/>
    </row>
    <row r="66" spans="1:8" x14ac:dyDescent="0.25">
      <c r="A66" s="21"/>
      <c r="B66" s="21"/>
      <c r="C66" s="21"/>
      <c r="D66" s="21"/>
      <c r="E66" s="23"/>
      <c r="F66" s="23"/>
      <c r="G66" s="22"/>
      <c r="H66" s="21"/>
    </row>
    <row r="67" spans="1:8" x14ac:dyDescent="0.25">
      <c r="A67" s="21"/>
      <c r="B67" s="21"/>
      <c r="C67" s="21"/>
      <c r="D67" s="21"/>
      <c r="E67" s="23"/>
      <c r="F67" s="23"/>
      <c r="G67" s="22"/>
      <c r="H67" s="21"/>
    </row>
    <row r="68" spans="1:8" x14ac:dyDescent="0.25">
      <c r="A68" s="21"/>
      <c r="B68" s="21"/>
      <c r="C68" s="21"/>
      <c r="D68" s="21"/>
      <c r="E68" s="23"/>
      <c r="F68" s="23"/>
      <c r="G68" s="22"/>
      <c r="H68" s="21"/>
    </row>
    <row r="69" spans="1:8" x14ac:dyDescent="0.25">
      <c r="A69" s="21"/>
      <c r="B69" s="21"/>
      <c r="C69" s="21"/>
      <c r="D69" s="21"/>
      <c r="E69" s="23"/>
      <c r="F69" s="23"/>
      <c r="G69" s="22"/>
      <c r="H69" s="21"/>
    </row>
    <row r="70" spans="1:8" x14ac:dyDescent="0.25">
      <c r="A70" s="21"/>
      <c r="B70" s="21"/>
      <c r="C70" s="21"/>
      <c r="D70" s="21"/>
      <c r="E70" s="23"/>
      <c r="F70" s="23"/>
      <c r="G70" s="22"/>
      <c r="H70" s="21"/>
    </row>
    <row r="71" spans="1:8" x14ac:dyDescent="0.25">
      <c r="A71" s="21"/>
      <c r="B71" s="21"/>
      <c r="C71" s="21"/>
      <c r="D71" s="21"/>
      <c r="E71" s="23"/>
      <c r="F71" s="23"/>
      <c r="G71" s="22"/>
      <c r="H71" s="21"/>
    </row>
    <row r="72" spans="1:8" x14ac:dyDescent="0.25">
      <c r="A72" s="21"/>
      <c r="B72" s="21"/>
      <c r="C72" s="21"/>
      <c r="D72" s="21"/>
      <c r="E72" s="23"/>
      <c r="F72" s="23"/>
      <c r="G72" s="22"/>
      <c r="H72" s="21"/>
    </row>
    <row r="73" spans="1:8" x14ac:dyDescent="0.25">
      <c r="A73" s="21"/>
      <c r="B73" s="21"/>
      <c r="C73" s="21"/>
      <c r="D73" s="21"/>
      <c r="E73" s="23"/>
      <c r="F73" s="23"/>
      <c r="G73" s="22"/>
      <c r="H73" s="21"/>
    </row>
    <row r="74" spans="1:8" x14ac:dyDescent="0.25">
      <c r="A74" s="21"/>
      <c r="B74" s="21"/>
      <c r="C74" s="21"/>
      <c r="D74" s="21"/>
      <c r="E74" s="23"/>
      <c r="F74" s="23"/>
      <c r="G74" s="22"/>
      <c r="H74" s="21"/>
    </row>
    <row r="75" spans="1:8" x14ac:dyDescent="0.25">
      <c r="A75" s="21"/>
      <c r="B75" s="21"/>
      <c r="C75" s="21"/>
      <c r="D75" s="21"/>
      <c r="E75" s="23"/>
      <c r="F75" s="23"/>
      <c r="G75" s="22"/>
      <c r="H75" s="21"/>
    </row>
    <row r="76" spans="1:8" x14ac:dyDescent="0.25">
      <c r="A76" s="21"/>
      <c r="B76" s="21"/>
      <c r="C76" s="21"/>
      <c r="D76" s="21"/>
      <c r="E76" s="23"/>
      <c r="F76" s="23"/>
      <c r="G76" s="22"/>
      <c r="H76" s="21"/>
    </row>
    <row r="77" spans="1:8" x14ac:dyDescent="0.25">
      <c r="A77" s="21"/>
      <c r="B77" s="21"/>
      <c r="C77" s="21"/>
      <c r="D77" s="21"/>
      <c r="E77" s="23"/>
      <c r="F77" s="23"/>
      <c r="G77" s="22"/>
      <c r="H77" s="21"/>
    </row>
    <row r="78" spans="1:8" x14ac:dyDescent="0.25">
      <c r="A78" s="21"/>
      <c r="B78" s="21"/>
      <c r="C78" s="21"/>
      <c r="D78" s="21"/>
      <c r="E78" s="23"/>
      <c r="F78" s="23"/>
      <c r="G78" s="22"/>
      <c r="H78" s="21"/>
    </row>
    <row r="79" spans="1:8" x14ac:dyDescent="0.25">
      <c r="A79" s="21"/>
      <c r="B79" s="21"/>
      <c r="C79" s="21"/>
      <c r="D79" s="21"/>
      <c r="E79" s="23"/>
      <c r="F79" s="23"/>
      <c r="G79" s="22"/>
      <c r="H79" s="21"/>
    </row>
    <row r="80" spans="1:8" x14ac:dyDescent="0.25">
      <c r="A80" s="21"/>
      <c r="B80" s="21"/>
      <c r="C80" s="21"/>
      <c r="D80" s="21"/>
      <c r="E80" s="23"/>
      <c r="F80" s="23"/>
      <c r="G80" s="22"/>
      <c r="H80" s="21"/>
    </row>
    <row r="81" spans="1:8" x14ac:dyDescent="0.25">
      <c r="A81" s="21"/>
      <c r="B81" s="21"/>
      <c r="C81" s="21"/>
      <c r="D81" s="21"/>
      <c r="E81" s="23"/>
      <c r="F81" s="23"/>
      <c r="G81" s="22"/>
      <c r="H81" s="21"/>
    </row>
    <row r="82" spans="1:8" x14ac:dyDescent="0.25">
      <c r="A82" s="21"/>
      <c r="B82" s="21"/>
      <c r="C82" s="21"/>
      <c r="D82" s="21"/>
      <c r="E82" s="23"/>
      <c r="F82" s="23"/>
      <c r="G82" s="22"/>
      <c r="H82" s="21"/>
    </row>
    <row r="83" spans="1:8" x14ac:dyDescent="0.25">
      <c r="A83" s="21"/>
      <c r="B83" s="21"/>
      <c r="C83" s="21"/>
      <c r="D83" s="21"/>
      <c r="E83" s="23"/>
      <c r="F83" s="23"/>
      <c r="G83" s="22"/>
      <c r="H83" s="21"/>
    </row>
    <row r="84" spans="1:8" x14ac:dyDescent="0.25">
      <c r="A84" s="21"/>
      <c r="B84" s="21"/>
      <c r="C84" s="21"/>
      <c r="D84" s="21"/>
      <c r="E84" s="23"/>
      <c r="F84" s="23"/>
      <c r="G84" s="22"/>
      <c r="H84" s="21"/>
    </row>
    <row r="85" spans="1:8" x14ac:dyDescent="0.25">
      <c r="A85" s="21"/>
      <c r="B85" s="21"/>
      <c r="C85" s="21"/>
      <c r="D85" s="21"/>
      <c r="E85" s="23"/>
      <c r="F85" s="23"/>
      <c r="G85" s="22"/>
      <c r="H85" s="21"/>
    </row>
    <row r="86" spans="1:8" x14ac:dyDescent="0.25">
      <c r="A86" s="21"/>
      <c r="B86" s="21"/>
      <c r="C86" s="21"/>
      <c r="D86" s="21"/>
      <c r="E86" s="23"/>
      <c r="F86" s="23"/>
      <c r="G86" s="22"/>
      <c r="H86" s="21"/>
    </row>
    <row r="87" spans="1:8" x14ac:dyDescent="0.25">
      <c r="A87" s="21"/>
      <c r="B87" s="21"/>
      <c r="C87" s="21"/>
      <c r="D87" s="21"/>
      <c r="E87" s="23"/>
      <c r="F87" s="23"/>
      <c r="G87" s="22"/>
      <c r="H87" s="21"/>
    </row>
    <row r="88" spans="1:8" x14ac:dyDescent="0.25">
      <c r="A88" s="21"/>
      <c r="B88" s="21"/>
      <c r="C88" s="21"/>
      <c r="D88" s="21"/>
      <c r="E88" s="23"/>
      <c r="F88" s="23"/>
      <c r="G88" s="22"/>
      <c r="H88" s="21"/>
    </row>
    <row r="89" spans="1:8" x14ac:dyDescent="0.25">
      <c r="A89" s="21"/>
      <c r="B89" s="21"/>
      <c r="C89" s="21"/>
      <c r="D89" s="21"/>
      <c r="E89" s="23"/>
      <c r="F89" s="23"/>
      <c r="G89" s="22"/>
      <c r="H89" s="21"/>
    </row>
    <row r="90" spans="1:8" x14ac:dyDescent="0.25">
      <c r="A90" s="21"/>
      <c r="B90" s="21"/>
      <c r="C90" s="21"/>
      <c r="D90" s="21"/>
      <c r="E90" s="23"/>
      <c r="F90" s="23"/>
      <c r="G90" s="22"/>
      <c r="H90" s="21"/>
    </row>
    <row r="91" spans="1:8" x14ac:dyDescent="0.25">
      <c r="A91" s="21"/>
      <c r="B91" s="21"/>
      <c r="C91" s="21"/>
      <c r="D91" s="21"/>
      <c r="E91" s="23"/>
      <c r="F91" s="23"/>
      <c r="G91" s="22"/>
      <c r="H91" s="21"/>
    </row>
    <row r="92" spans="1:8" x14ac:dyDescent="0.25">
      <c r="A92" s="21"/>
      <c r="B92" s="21"/>
      <c r="C92" s="21"/>
      <c r="D92" s="21"/>
      <c r="E92" s="23"/>
      <c r="F92" s="23"/>
      <c r="G92" s="22"/>
      <c r="H92" s="21"/>
    </row>
    <row r="93" spans="1:8" x14ac:dyDescent="0.25">
      <c r="A93" s="21"/>
      <c r="B93" s="21"/>
      <c r="C93" s="21"/>
      <c r="D93" s="21"/>
      <c r="E93" s="23"/>
      <c r="F93" s="23"/>
      <c r="G93" s="22"/>
      <c r="H93" s="21"/>
    </row>
    <row r="94" spans="1:8" x14ac:dyDescent="0.25">
      <c r="A94" s="21"/>
      <c r="B94" s="21"/>
      <c r="C94" s="21"/>
      <c r="D94" s="21"/>
      <c r="E94" s="23"/>
      <c r="F94" s="23"/>
      <c r="G94" s="22"/>
      <c r="H94" s="21"/>
    </row>
    <row r="95" spans="1:8" x14ac:dyDescent="0.25">
      <c r="A95" s="21"/>
      <c r="B95" s="21"/>
      <c r="C95" s="21"/>
      <c r="D95" s="21"/>
      <c r="E95" s="23"/>
      <c r="F95" s="23"/>
      <c r="G95" s="22"/>
      <c r="H95" s="21"/>
    </row>
    <row r="96" spans="1:8" x14ac:dyDescent="0.25">
      <c r="A96" s="21"/>
      <c r="B96" s="21"/>
      <c r="C96" s="21"/>
      <c r="D96" s="21"/>
      <c r="E96" s="23"/>
      <c r="F96" s="23"/>
      <c r="G96" s="22"/>
      <c r="H96" s="21"/>
    </row>
    <row r="97" spans="1:8" x14ac:dyDescent="0.25">
      <c r="A97" s="21"/>
      <c r="B97" s="21"/>
      <c r="C97" s="21"/>
      <c r="D97" s="21"/>
      <c r="E97" s="23"/>
      <c r="F97" s="23"/>
      <c r="G97" s="22"/>
      <c r="H97" s="21"/>
    </row>
    <row r="98" spans="1:8" x14ac:dyDescent="0.25">
      <c r="A98" s="21"/>
      <c r="B98" s="21"/>
      <c r="C98" s="21"/>
      <c r="D98" s="21"/>
      <c r="E98" s="23"/>
      <c r="F98" s="23"/>
      <c r="G98" s="22"/>
      <c r="H98" s="21"/>
    </row>
    <row r="99" spans="1:8" x14ac:dyDescent="0.25">
      <c r="A99" s="21"/>
      <c r="B99" s="21"/>
      <c r="C99" s="21"/>
      <c r="D99" s="21"/>
      <c r="E99" s="23"/>
      <c r="F99" s="23"/>
      <c r="G99" s="22"/>
      <c r="H99" s="21"/>
    </row>
    <row r="100" spans="1:8" x14ac:dyDescent="0.25">
      <c r="A100" s="21"/>
      <c r="B100" s="21"/>
      <c r="C100" s="21"/>
      <c r="D100" s="21"/>
      <c r="E100" s="23"/>
      <c r="F100" s="23"/>
      <c r="G100" s="22"/>
      <c r="H100" s="21"/>
    </row>
    <row r="101" spans="1:8" x14ac:dyDescent="0.25">
      <c r="A101" s="21"/>
      <c r="B101" s="21"/>
      <c r="C101" s="21"/>
      <c r="D101" s="21"/>
      <c r="E101" s="23"/>
      <c r="F101" s="23"/>
      <c r="G101" s="22"/>
      <c r="H101" s="21"/>
    </row>
    <row r="102" spans="1:8" x14ac:dyDescent="0.25">
      <c r="A102" s="21"/>
      <c r="B102" s="21"/>
      <c r="C102" s="21"/>
      <c r="D102" s="21"/>
      <c r="E102" s="23"/>
      <c r="F102" s="23"/>
      <c r="G102" s="22"/>
      <c r="H102" s="21"/>
    </row>
    <row r="103" spans="1:8" x14ac:dyDescent="0.25">
      <c r="A103" s="21"/>
      <c r="B103" s="21"/>
      <c r="C103" s="21"/>
      <c r="D103" s="21"/>
      <c r="E103" s="23"/>
      <c r="F103" s="23"/>
      <c r="G103" s="22"/>
      <c r="H103" s="21"/>
    </row>
    <row r="104" spans="1:8" x14ac:dyDescent="0.25">
      <c r="A104" s="21"/>
      <c r="B104" s="21"/>
      <c r="C104" s="21"/>
      <c r="D104" s="21"/>
      <c r="E104" s="23"/>
      <c r="F104" s="23"/>
      <c r="G104" s="22"/>
      <c r="H104" s="21"/>
    </row>
    <row r="105" spans="1:8" x14ac:dyDescent="0.25">
      <c r="A105" s="21"/>
      <c r="B105" s="21"/>
      <c r="C105" s="21"/>
      <c r="D105" s="21"/>
      <c r="E105" s="23"/>
      <c r="F105" s="23"/>
      <c r="G105" s="22"/>
      <c r="H105" s="21"/>
    </row>
    <row r="106" spans="1:8" x14ac:dyDescent="0.25">
      <c r="A106" s="21"/>
      <c r="B106" s="21"/>
      <c r="C106" s="21"/>
      <c r="D106" s="21"/>
      <c r="E106" s="23"/>
      <c r="F106" s="23"/>
      <c r="G106" s="22"/>
      <c r="H106" s="21"/>
    </row>
    <row r="107" spans="1:8" x14ac:dyDescent="0.25">
      <c r="A107" s="21"/>
      <c r="B107" s="21"/>
      <c r="C107" s="21"/>
      <c r="D107" s="21"/>
      <c r="E107" s="23"/>
      <c r="F107" s="23"/>
      <c r="G107" s="22"/>
      <c r="H107" s="21"/>
    </row>
    <row r="108" spans="1:8" x14ac:dyDescent="0.25">
      <c r="A108" s="21"/>
      <c r="B108" s="21"/>
      <c r="C108" s="21"/>
      <c r="D108" s="21"/>
      <c r="E108" s="23"/>
      <c r="F108" s="23"/>
      <c r="G108" s="22"/>
      <c r="H108" s="21"/>
    </row>
    <row r="109" spans="1:8" x14ac:dyDescent="0.25">
      <c r="A109" s="21"/>
      <c r="B109" s="21"/>
      <c r="C109" s="21"/>
      <c r="D109" s="21"/>
      <c r="E109" s="23"/>
      <c r="F109" s="23"/>
      <c r="G109" s="22"/>
      <c r="H109" s="21"/>
    </row>
    <row r="110" spans="1:8" x14ac:dyDescent="0.25">
      <c r="A110" s="21"/>
      <c r="B110" s="21"/>
      <c r="C110" s="21"/>
      <c r="D110" s="21"/>
      <c r="E110" s="23"/>
      <c r="F110" s="23"/>
      <c r="G110" s="22"/>
      <c r="H110" s="21"/>
    </row>
    <row r="111" spans="1:8" x14ac:dyDescent="0.25">
      <c r="A111" s="21"/>
      <c r="B111" s="21"/>
      <c r="C111" s="21"/>
      <c r="D111" s="21"/>
      <c r="E111" s="23"/>
      <c r="F111" s="23"/>
      <c r="G111" s="22"/>
      <c r="H111" s="21"/>
    </row>
    <row r="112" spans="1:8" x14ac:dyDescent="0.25">
      <c r="A112" s="21"/>
      <c r="B112" s="21"/>
      <c r="C112" s="21"/>
      <c r="D112" s="21"/>
      <c r="E112" s="23"/>
      <c r="F112" s="23"/>
      <c r="G112" s="22"/>
      <c r="H112" s="21"/>
    </row>
    <row r="113" spans="1:8" x14ac:dyDescent="0.25">
      <c r="A113" s="21"/>
      <c r="B113" s="21"/>
      <c r="C113" s="21"/>
      <c r="D113" s="21"/>
      <c r="E113" s="23"/>
      <c r="F113" s="23"/>
      <c r="G113" s="22"/>
      <c r="H113" s="21"/>
    </row>
    <row r="114" spans="1:8" x14ac:dyDescent="0.25">
      <c r="A114" s="21"/>
      <c r="B114" s="21"/>
      <c r="C114" s="21"/>
      <c r="D114" s="21"/>
      <c r="E114" s="23"/>
      <c r="F114" s="23"/>
      <c r="G114" s="22"/>
      <c r="H114" s="21"/>
    </row>
    <row r="115" spans="1:8" x14ac:dyDescent="0.25">
      <c r="A115" s="21"/>
      <c r="B115" s="21"/>
      <c r="C115" s="21"/>
      <c r="D115" s="21"/>
      <c r="E115" s="23"/>
      <c r="F115" s="23"/>
      <c r="G115" s="22"/>
      <c r="H115" s="21"/>
    </row>
    <row r="116" spans="1:8" x14ac:dyDescent="0.25">
      <c r="A116" s="21"/>
      <c r="B116" s="21"/>
      <c r="C116" s="21"/>
      <c r="D116" s="21"/>
      <c r="E116" s="23"/>
      <c r="F116" s="23"/>
      <c r="G116" s="22"/>
      <c r="H116" s="21"/>
    </row>
    <row r="117" spans="1:8" x14ac:dyDescent="0.25">
      <c r="A117" s="21"/>
      <c r="B117" s="21"/>
      <c r="C117" s="21"/>
      <c r="D117" s="21"/>
      <c r="E117" s="23"/>
      <c r="F117" s="23"/>
      <c r="G117" s="22"/>
      <c r="H117" s="21"/>
    </row>
    <row r="118" spans="1:8" x14ac:dyDescent="0.25">
      <c r="A118" s="21"/>
      <c r="B118" s="21"/>
      <c r="C118" s="21"/>
      <c r="D118" s="21"/>
      <c r="E118" s="23"/>
      <c r="F118" s="23"/>
      <c r="G118" s="22"/>
      <c r="H118" s="21"/>
    </row>
    <row r="119" spans="1:8" x14ac:dyDescent="0.25">
      <c r="A119" s="21"/>
      <c r="B119" s="21"/>
      <c r="C119" s="21"/>
      <c r="D119" s="21"/>
      <c r="E119" s="23"/>
      <c r="F119" s="23"/>
      <c r="G119" s="22"/>
      <c r="H119" s="21"/>
    </row>
    <row r="120" spans="1:8" x14ac:dyDescent="0.25">
      <c r="A120" s="21"/>
      <c r="B120" s="21"/>
      <c r="C120" s="21"/>
      <c r="D120" s="21"/>
      <c r="E120" s="23"/>
      <c r="F120" s="23"/>
      <c r="G120" s="22"/>
      <c r="H120" s="21"/>
    </row>
    <row r="121" spans="1:8" x14ac:dyDescent="0.25">
      <c r="A121" s="21"/>
      <c r="B121" s="21"/>
      <c r="C121" s="21"/>
      <c r="D121" s="21"/>
      <c r="E121" s="23"/>
      <c r="F121" s="23"/>
      <c r="G121" s="22"/>
      <c r="H121" s="21"/>
    </row>
    <row r="122" spans="1:8" x14ac:dyDescent="0.25">
      <c r="A122" s="21"/>
      <c r="B122" s="21"/>
      <c r="C122" s="21"/>
      <c r="D122" s="21"/>
      <c r="E122" s="23"/>
      <c r="F122" s="23"/>
      <c r="G122" s="22"/>
      <c r="H122" s="21"/>
    </row>
    <row r="123" spans="1:8" x14ac:dyDescent="0.25">
      <c r="A123" s="21"/>
      <c r="B123" s="21"/>
      <c r="C123" s="21"/>
      <c r="D123" s="21"/>
      <c r="E123" s="23"/>
      <c r="F123" s="23"/>
      <c r="G123" s="22"/>
      <c r="H123" s="21"/>
    </row>
    <row r="124" spans="1:8" x14ac:dyDescent="0.25">
      <c r="A124" s="21"/>
      <c r="B124" s="21"/>
      <c r="C124" s="21"/>
      <c r="D124" s="21"/>
      <c r="E124" s="23"/>
      <c r="F124" s="23"/>
      <c r="G124" s="22"/>
      <c r="H124" s="21"/>
    </row>
    <row r="125" spans="1:8" x14ac:dyDescent="0.25">
      <c r="A125" s="21"/>
      <c r="B125" s="21"/>
      <c r="C125" s="21"/>
      <c r="D125" s="21"/>
      <c r="E125" s="23"/>
      <c r="F125" s="23"/>
      <c r="G125" s="22"/>
      <c r="H125" s="21"/>
    </row>
    <row r="126" spans="1:8" x14ac:dyDescent="0.25">
      <c r="A126" s="21"/>
      <c r="B126" s="21"/>
      <c r="C126" s="21"/>
      <c r="D126" s="21"/>
      <c r="E126" s="23"/>
      <c r="F126" s="23"/>
      <c r="G126" s="22"/>
      <c r="H126" s="21"/>
    </row>
    <row r="127" spans="1:8" x14ac:dyDescent="0.25">
      <c r="A127" s="21"/>
      <c r="B127" s="21"/>
      <c r="C127" s="21"/>
      <c r="D127" s="21"/>
      <c r="E127" s="23"/>
      <c r="F127" s="23"/>
      <c r="G127" s="22"/>
      <c r="H127" s="21"/>
    </row>
    <row r="128" spans="1:8" x14ac:dyDescent="0.25">
      <c r="A128" s="21"/>
      <c r="B128" s="21"/>
      <c r="C128" s="21"/>
      <c r="D128" s="21"/>
      <c r="E128" s="23"/>
      <c r="F128" s="23"/>
      <c r="G128" s="22"/>
      <c r="H128" s="21"/>
    </row>
    <row r="129" spans="1:8" x14ac:dyDescent="0.25">
      <c r="A129" s="21"/>
      <c r="B129" s="21"/>
      <c r="C129" s="21"/>
      <c r="D129" s="21"/>
      <c r="E129" s="23"/>
      <c r="F129" s="23"/>
      <c r="G129" s="22"/>
      <c r="H129" s="21"/>
    </row>
    <row r="130" spans="1:8" x14ac:dyDescent="0.25">
      <c r="A130" s="21"/>
      <c r="B130" s="21"/>
      <c r="C130" s="21"/>
      <c r="D130" s="21"/>
      <c r="E130" s="23"/>
      <c r="F130" s="23"/>
      <c r="G130" s="22"/>
      <c r="H130" s="21"/>
    </row>
    <row r="131" spans="1:8" x14ac:dyDescent="0.25">
      <c r="A131" s="21"/>
      <c r="B131" s="21"/>
      <c r="C131" s="21"/>
      <c r="D131" s="21"/>
      <c r="E131" s="23"/>
      <c r="F131" s="23"/>
      <c r="G131" s="22"/>
      <c r="H131" s="21"/>
    </row>
    <row r="132" spans="1:8" x14ac:dyDescent="0.25">
      <c r="A132" s="21"/>
      <c r="B132" s="21"/>
      <c r="C132" s="21"/>
      <c r="D132" s="21"/>
      <c r="E132" s="23"/>
      <c r="F132" s="23"/>
      <c r="G132" s="22"/>
      <c r="H132" s="21"/>
    </row>
    <row r="133" spans="1:8" x14ac:dyDescent="0.25">
      <c r="A133" s="21"/>
      <c r="B133" s="21"/>
      <c r="C133" s="21"/>
      <c r="D133" s="21"/>
      <c r="E133" s="23"/>
      <c r="F133" s="23"/>
      <c r="G133" s="22"/>
      <c r="H133" s="21"/>
    </row>
    <row r="134" spans="1:8" x14ac:dyDescent="0.25">
      <c r="A134" s="21"/>
      <c r="B134" s="21"/>
      <c r="C134" s="21"/>
      <c r="D134" s="21"/>
      <c r="E134" s="23"/>
      <c r="F134" s="23"/>
      <c r="G134" s="22"/>
      <c r="H134" s="21"/>
    </row>
    <row r="135" spans="1:8" x14ac:dyDescent="0.25">
      <c r="A135" s="21"/>
      <c r="B135" s="21"/>
      <c r="C135" s="21"/>
      <c r="D135" s="21"/>
      <c r="E135" s="23"/>
      <c r="F135" s="23"/>
      <c r="G135" s="22"/>
      <c r="H135" s="21"/>
    </row>
    <row r="136" spans="1:8" x14ac:dyDescent="0.25">
      <c r="A136" s="21"/>
      <c r="B136" s="21"/>
      <c r="C136" s="21"/>
      <c r="D136" s="21"/>
      <c r="E136" s="23"/>
      <c r="F136" s="23"/>
      <c r="G136" s="22"/>
      <c r="H136" s="21"/>
    </row>
    <row r="137" spans="1:8" x14ac:dyDescent="0.25">
      <c r="A137" s="21"/>
      <c r="B137" s="21"/>
      <c r="C137" s="21"/>
      <c r="D137" s="21"/>
      <c r="E137" s="23"/>
      <c r="F137" s="23"/>
      <c r="G137" s="22"/>
      <c r="H137" s="21"/>
    </row>
    <row r="138" spans="1:8" x14ac:dyDescent="0.25">
      <c r="A138" s="21"/>
      <c r="B138" s="21"/>
      <c r="C138" s="21"/>
      <c r="D138" s="21"/>
      <c r="E138" s="23"/>
      <c r="F138" s="23"/>
      <c r="G138" s="22"/>
      <c r="H138" s="21"/>
    </row>
    <row r="139" spans="1:8" x14ac:dyDescent="0.25">
      <c r="A139" s="21"/>
      <c r="B139" s="21"/>
      <c r="C139" s="21"/>
      <c r="D139" s="21"/>
      <c r="E139" s="23"/>
      <c r="F139" s="23"/>
      <c r="G139" s="22"/>
      <c r="H139" s="21"/>
    </row>
    <row r="140" spans="1:8" x14ac:dyDescent="0.25">
      <c r="A140" s="21"/>
      <c r="B140" s="21"/>
      <c r="C140" s="21"/>
      <c r="D140" s="21"/>
      <c r="E140" s="23"/>
      <c r="F140" s="23"/>
      <c r="G140" s="22"/>
      <c r="H140" s="21"/>
    </row>
  </sheetData>
  <autoFilter ref="A2:H14" xr:uid="{00000000-0009-0000-0000-000002000000}"/>
  <mergeCells count="3">
    <mergeCell ref="A1:H1"/>
    <mergeCell ref="A14:E14"/>
    <mergeCell ref="G14:H14"/>
  </mergeCells>
  <phoneticPr fontId="26" type="noConversion"/>
  <printOptions horizontalCentered="1"/>
  <pageMargins left="0.35433070866141703" right="0.35433070866141703" top="0.39370078740157499" bottom="0.78740157480314998" header="0.511811023622047" footer="0.511811023622047"/>
  <pageSetup paperSize="8" scale="63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V0</vt:lpstr>
      <vt:lpstr>V1</vt:lpstr>
      <vt:lpstr>sheet1</vt:lpstr>
      <vt:lpstr>sheet1!Print_Titles</vt:lpstr>
      <vt:lpstr>V0!Print_Titles</vt:lpstr>
      <vt:lpstr>'V1'!Print_Titles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xiaolaomi123@outlook.com</cp:lastModifiedBy>
  <cp:lastPrinted>2024-10-31T04:42:00Z</cp:lastPrinted>
  <dcterms:created xsi:type="dcterms:W3CDTF">2022-12-09T09:32:00Z</dcterms:created>
  <dcterms:modified xsi:type="dcterms:W3CDTF">2026-06-11T06:36:15Z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4F1F28E4B5C24B1CBED0C097D4C3CAE5_13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